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5.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39 Shenton Specialist Portal\Tender\"/>
    </mc:Choice>
  </mc:AlternateContent>
  <bookViews>
    <workbookView xWindow="0" yWindow="0" windowWidth="20490" windowHeight="7800" tabRatio="932"/>
  </bookViews>
  <sheets>
    <sheet name="Acknowledgment" sheetId="47" r:id="rId1"/>
    <sheet name="Back End" sheetId="7" r:id="rId2"/>
    <sheet name="Front End" sheetId="46" r:id="rId3"/>
    <sheet name="Adjudication Part1" sheetId="48" r:id="rId4"/>
    <sheet name="Adjudication Part2" sheetId="49" r:id="rId5"/>
    <sheet name="Cloud Requirements" sheetId="50" r:id="rId6"/>
    <sheet name="Cloud Platform Compliance" sheetId="56" r:id="rId7"/>
    <sheet name="Training and Implementation" sheetId="52" r:id="rId8"/>
    <sheet name="Hardware Infrastructure" sheetId="53" r:id="rId9"/>
    <sheet name="SLA" sheetId="55" r:id="rId10"/>
  </sheets>
  <definedNames>
    <definedName name="_xlnm._FilterDatabase" localSheetId="1" hidden="1">'Back End'!$A$11:$F$47</definedName>
    <definedName name="_xlnm._FilterDatabase" localSheetId="2" hidden="1">'Front End'!$A$11:$H$46</definedName>
    <definedName name="_xlnm.Print_Area" localSheetId="8">'Hardware Infrastructure'!$1:$103</definedName>
    <definedName name="_xlnm.Print_Titles" localSheetId="1">'Back End'!$11:$11</definedName>
    <definedName name="_xlnm.Print_Titles" localSheetId="2">'Front End'!$11:$11</definedName>
    <definedName name="_xlnm.Print_Titles" localSheetId="7">'Training and Implementation'!$10:$10</definedName>
  </definedNames>
  <calcPr calcId="152511" iterate="1"/>
</workbook>
</file>

<file path=xl/calcChain.xml><?xml version="1.0" encoding="utf-8"?>
<calcChain xmlns="http://schemas.openxmlformats.org/spreadsheetml/2006/main">
  <c r="E6" i="50" l="1"/>
  <c r="E7" i="50"/>
  <c r="E8" i="50"/>
  <c r="E5" i="50"/>
  <c r="E5" i="46" l="1"/>
  <c r="D5" i="7"/>
  <c r="E3" i="56"/>
  <c r="E4" i="56"/>
  <c r="E5" i="56"/>
  <c r="E2" i="56"/>
  <c r="E5" i="52"/>
  <c r="E6" i="53"/>
  <c r="E7" i="53"/>
  <c r="E8" i="53"/>
  <c r="E5" i="53"/>
  <c r="E6" i="52"/>
  <c r="E7" i="52"/>
  <c r="E8" i="52"/>
  <c r="C17" i="52"/>
  <c r="A57" i="56"/>
  <c r="C57" i="56" s="1"/>
  <c r="A56" i="56"/>
  <c r="C56" i="56" s="1"/>
  <c r="A55" i="56"/>
  <c r="C55" i="56" s="1"/>
  <c r="A54" i="56"/>
  <c r="C54" i="56" s="1"/>
  <c r="A53" i="56"/>
  <c r="C53" i="56" s="1"/>
  <c r="A52" i="56"/>
  <c r="C52" i="56" s="1"/>
  <c r="A51" i="56"/>
  <c r="C51" i="56" s="1"/>
  <c r="A50" i="56"/>
  <c r="C50" i="56" s="1"/>
  <c r="A49" i="56"/>
  <c r="C49" i="56" s="1"/>
  <c r="A48" i="56"/>
  <c r="C48" i="56" s="1"/>
  <c r="A47" i="56"/>
  <c r="C47" i="56" s="1"/>
  <c r="A46" i="56"/>
  <c r="C46" i="56" s="1"/>
  <c r="A45" i="56"/>
  <c r="C45" i="56" s="1"/>
  <c r="A44" i="56"/>
  <c r="C44" i="56" s="1"/>
  <c r="A43" i="56"/>
  <c r="C43" i="56" s="1"/>
  <c r="A42" i="56"/>
  <c r="C42" i="56" s="1"/>
  <c r="A41" i="56"/>
  <c r="C41" i="56" s="1"/>
  <c r="A40" i="56"/>
  <c r="C40" i="56" s="1"/>
  <c r="A39" i="56"/>
  <c r="C39" i="56" s="1"/>
  <c r="A38" i="56"/>
  <c r="C38" i="56" s="1"/>
  <c r="A37" i="56"/>
  <c r="C37" i="56" s="1"/>
  <c r="A36" i="56"/>
  <c r="C36" i="56" s="1"/>
  <c r="A35" i="56"/>
  <c r="C35" i="56" s="1"/>
  <c r="A34" i="56"/>
  <c r="C34" i="56" s="1"/>
  <c r="A33" i="56"/>
  <c r="C33" i="56" s="1"/>
  <c r="A32" i="56"/>
  <c r="C32" i="56" s="1"/>
  <c r="A31" i="56"/>
  <c r="C31" i="56" s="1"/>
  <c r="A30" i="56"/>
  <c r="C30" i="56" s="1"/>
  <c r="A29" i="56"/>
  <c r="C29" i="56" s="1"/>
  <c r="A28" i="56"/>
  <c r="C28" i="56" s="1"/>
  <c r="A27" i="56"/>
  <c r="C27" i="56" s="1"/>
  <c r="A26" i="56"/>
  <c r="C26" i="56" s="1"/>
  <c r="A25" i="56"/>
  <c r="C25" i="56" s="1"/>
  <c r="A24" i="56"/>
  <c r="C24" i="56" s="1"/>
  <c r="A23" i="56"/>
  <c r="C23" i="56" s="1"/>
  <c r="A22" i="56"/>
  <c r="C22" i="56" s="1"/>
  <c r="A21" i="56"/>
  <c r="C21" i="56" s="1"/>
  <c r="A20" i="56"/>
  <c r="C20" i="56" s="1"/>
  <c r="A19" i="56"/>
  <c r="C19" i="56" s="1"/>
  <c r="A18" i="56"/>
  <c r="C18" i="56" s="1"/>
  <c r="A17" i="56"/>
  <c r="C17" i="56" s="1"/>
  <c r="A16" i="56"/>
  <c r="C16" i="56" s="1"/>
  <c r="A15" i="56"/>
  <c r="C15" i="56" s="1"/>
  <c r="A14" i="56"/>
  <c r="C14" i="56" s="1"/>
  <c r="A13" i="56"/>
  <c r="C13" i="56" s="1"/>
  <c r="A12" i="56"/>
  <c r="C12" i="56" s="1"/>
  <c r="A11" i="56"/>
  <c r="C11" i="56" s="1"/>
  <c r="A10" i="56"/>
  <c r="C10" i="56" s="1"/>
  <c r="A9" i="56"/>
  <c r="C9" i="56" s="1"/>
  <c r="A11" i="53"/>
  <c r="C11" i="53" s="1"/>
  <c r="A12" i="53"/>
  <c r="C12" i="53" s="1"/>
  <c r="A13" i="53"/>
  <c r="C13" i="53" s="1"/>
  <c r="A14" i="53"/>
  <c r="C14" i="53" s="1"/>
  <c r="A15" i="53"/>
  <c r="C15" i="53" s="1"/>
  <c r="A16" i="53"/>
  <c r="C16" i="53" s="1"/>
  <c r="A17" i="53"/>
  <c r="C17" i="53" s="1"/>
  <c r="A18" i="53"/>
  <c r="C18" i="53" s="1"/>
  <c r="A19" i="53"/>
  <c r="C19" i="53" s="1"/>
  <c r="A20" i="53"/>
  <c r="C20" i="53" s="1"/>
  <c r="A21" i="53"/>
  <c r="C21" i="53" s="1"/>
  <c r="A22" i="53"/>
  <c r="C22" i="53" s="1"/>
  <c r="A23" i="53"/>
  <c r="C23" i="53" s="1"/>
  <c r="A24" i="53"/>
  <c r="C24" i="53" s="1"/>
  <c r="A25" i="53"/>
  <c r="C25" i="53" s="1"/>
  <c r="A26" i="53"/>
  <c r="C26" i="53" s="1"/>
  <c r="A27" i="53"/>
  <c r="C27" i="53" s="1"/>
  <c r="A28" i="53"/>
  <c r="C28" i="53" s="1"/>
  <c r="A29" i="53"/>
  <c r="C29" i="53" s="1"/>
  <c r="A30" i="53"/>
  <c r="C30" i="53" s="1"/>
  <c r="A31" i="53"/>
  <c r="C31" i="53" s="1"/>
  <c r="A32" i="53"/>
  <c r="C32" i="53" s="1"/>
  <c r="A33" i="53"/>
  <c r="C33" i="53" s="1"/>
  <c r="A34" i="53"/>
  <c r="C34" i="53" s="1"/>
  <c r="A35" i="53"/>
  <c r="C35" i="53" s="1"/>
  <c r="A36" i="53"/>
  <c r="C36" i="53" s="1"/>
  <c r="A37" i="53"/>
  <c r="C37" i="53" s="1"/>
  <c r="A38" i="53"/>
  <c r="C38" i="53" s="1"/>
  <c r="A39" i="53"/>
  <c r="C39" i="53" s="1"/>
  <c r="A40" i="53"/>
  <c r="C40" i="53" s="1"/>
  <c r="A41" i="53"/>
  <c r="C41" i="53" s="1"/>
  <c r="A42" i="53"/>
  <c r="C42" i="53" s="1"/>
  <c r="A43" i="53"/>
  <c r="C43" i="53" s="1"/>
  <c r="A44" i="53"/>
  <c r="C44" i="53" s="1"/>
  <c r="A45" i="53"/>
  <c r="C45" i="53" s="1"/>
  <c r="A46" i="53"/>
  <c r="C46" i="53" s="1"/>
  <c r="A47" i="53"/>
  <c r="C47" i="53" s="1"/>
  <c r="A48" i="53"/>
  <c r="C48" i="53" s="1"/>
  <c r="A49" i="53"/>
  <c r="C49" i="53" s="1"/>
  <c r="A50" i="53"/>
  <c r="C50" i="53" s="1"/>
  <c r="A51" i="53"/>
  <c r="C51" i="53" s="1"/>
  <c r="A52" i="53"/>
  <c r="C52" i="53" s="1"/>
  <c r="A53" i="53"/>
  <c r="C53" i="53" s="1"/>
  <c r="A54" i="53"/>
  <c r="C54" i="53" s="1"/>
  <c r="A55" i="53"/>
  <c r="C55" i="53" s="1"/>
  <c r="A56" i="53"/>
  <c r="C56" i="53" s="1"/>
  <c r="A57" i="53"/>
  <c r="C57" i="53" s="1"/>
  <c r="A58" i="53"/>
  <c r="C58" i="53" s="1"/>
  <c r="A59" i="53"/>
  <c r="C59" i="53" s="1"/>
  <c r="A60" i="53"/>
  <c r="C60" i="53" s="1"/>
  <c r="A61" i="53"/>
  <c r="C61" i="53" s="1"/>
  <c r="A62" i="53"/>
  <c r="C62" i="53" s="1"/>
  <c r="A63" i="53"/>
  <c r="C63" i="53" s="1"/>
  <c r="A64" i="53"/>
  <c r="C64" i="53" s="1"/>
  <c r="A65" i="53"/>
  <c r="C65" i="53" s="1"/>
  <c r="A66" i="53"/>
  <c r="C66" i="53" s="1"/>
  <c r="A67" i="53"/>
  <c r="C67" i="53" s="1"/>
  <c r="A68" i="53"/>
  <c r="C68" i="53" s="1"/>
  <c r="A69" i="53"/>
  <c r="C69" i="53" s="1"/>
  <c r="A70" i="53"/>
  <c r="C70" i="53" s="1"/>
  <c r="A71" i="53"/>
  <c r="C71" i="53" s="1"/>
  <c r="A72" i="53"/>
  <c r="C72" i="53" s="1"/>
  <c r="A73" i="53"/>
  <c r="C73" i="53" s="1"/>
  <c r="A74" i="53"/>
  <c r="C74" i="53" s="1"/>
  <c r="A75" i="53"/>
  <c r="C75" i="53" s="1"/>
  <c r="A76" i="53"/>
  <c r="C76" i="53" s="1"/>
  <c r="A77" i="53"/>
  <c r="C77" i="53" s="1"/>
  <c r="A78" i="53"/>
  <c r="C78" i="53" s="1"/>
  <c r="A79" i="53"/>
  <c r="C79" i="53" s="1"/>
  <c r="A80" i="53"/>
  <c r="C80" i="53" s="1"/>
  <c r="A81" i="53"/>
  <c r="C81" i="53" s="1"/>
  <c r="A82" i="53"/>
  <c r="C82" i="53" s="1"/>
  <c r="A83" i="53"/>
  <c r="C83" i="53" s="1"/>
  <c r="A84" i="53"/>
  <c r="C84" i="53" s="1"/>
  <c r="A85" i="53"/>
  <c r="C85" i="53" s="1"/>
  <c r="A86" i="53"/>
  <c r="C86" i="53" s="1"/>
  <c r="A87" i="53"/>
  <c r="C87" i="53" s="1"/>
  <c r="A88" i="53"/>
  <c r="C88" i="53" s="1"/>
  <c r="A89" i="53"/>
  <c r="C89" i="53" s="1"/>
  <c r="A90" i="53"/>
  <c r="C90" i="53" s="1"/>
  <c r="A91" i="53"/>
  <c r="C91" i="53" s="1"/>
  <c r="A92" i="53"/>
  <c r="C92" i="53" s="1"/>
  <c r="A93" i="53"/>
  <c r="C93" i="53" s="1"/>
  <c r="A94" i="53"/>
  <c r="C94" i="53" s="1"/>
  <c r="A95" i="53"/>
  <c r="C95" i="53" s="1"/>
  <c r="A96" i="53"/>
  <c r="C96" i="53" s="1"/>
  <c r="A97" i="53"/>
  <c r="C97" i="53" s="1"/>
  <c r="A98" i="53"/>
  <c r="C98" i="53" s="1"/>
  <c r="A99" i="53"/>
  <c r="C99" i="53" s="1"/>
  <c r="A100" i="53"/>
  <c r="C100" i="53" s="1"/>
  <c r="A101" i="53"/>
  <c r="C101" i="53" s="1"/>
  <c r="A102" i="53"/>
  <c r="C102" i="53" s="1"/>
  <c r="A103" i="53"/>
  <c r="C103" i="53" s="1"/>
  <c r="A11" i="52"/>
  <c r="C11" i="52" s="1"/>
  <c r="A12" i="52"/>
  <c r="C12" i="52" s="1"/>
  <c r="A13" i="52"/>
  <c r="C13" i="52" s="1"/>
  <c r="A14" i="52"/>
  <c r="C14" i="52" s="1"/>
  <c r="A15" i="52"/>
  <c r="C15" i="52" s="1"/>
  <c r="A16" i="52"/>
  <c r="C16" i="52" s="1"/>
  <c r="A17" i="52"/>
  <c r="A18" i="52"/>
  <c r="C18" i="52" s="1"/>
  <c r="A19" i="52"/>
  <c r="C19" i="52" s="1"/>
  <c r="A20" i="52"/>
  <c r="C20" i="52" s="1"/>
  <c r="A21" i="52"/>
  <c r="C21" i="52" s="1"/>
  <c r="A22" i="52"/>
  <c r="C22" i="52" s="1"/>
  <c r="A23" i="52"/>
  <c r="C23" i="52" s="1"/>
  <c r="A24" i="52"/>
  <c r="C24" i="52" s="1"/>
  <c r="A25" i="52"/>
  <c r="C25" i="52" s="1"/>
  <c r="A26" i="52"/>
  <c r="C26" i="52" s="1"/>
  <c r="A27" i="52"/>
  <c r="C27" i="52" s="1"/>
  <c r="A28" i="52"/>
  <c r="C28" i="52" s="1"/>
  <c r="A29" i="52"/>
  <c r="C29" i="52" s="1"/>
  <c r="A30" i="52"/>
  <c r="C30" i="52" s="1"/>
  <c r="A31" i="52"/>
  <c r="C31" i="52" s="1"/>
  <c r="A32" i="52"/>
  <c r="C32" i="52" s="1"/>
  <c r="A33" i="52"/>
  <c r="C33" i="52" s="1"/>
  <c r="A34" i="52"/>
  <c r="C34" i="52" s="1"/>
  <c r="A35" i="52"/>
  <c r="C35" i="52" s="1"/>
  <c r="A36" i="52"/>
  <c r="C36" i="52" s="1"/>
  <c r="A37" i="52"/>
  <c r="C37" i="52" s="1"/>
  <c r="A38" i="52"/>
  <c r="C38" i="52" s="1"/>
  <c r="A39" i="52"/>
  <c r="C39" i="52" s="1"/>
  <c r="A40" i="52"/>
  <c r="C40" i="52" s="1"/>
  <c r="A41" i="52"/>
  <c r="C41" i="52" s="1"/>
  <c r="A42" i="52"/>
  <c r="C42" i="52" s="1"/>
  <c r="A43" i="52"/>
  <c r="C43" i="52" s="1"/>
  <c r="A139" i="50"/>
  <c r="C139" i="50" s="1"/>
  <c r="A138" i="50"/>
  <c r="C138" i="50" s="1"/>
  <c r="A137" i="50"/>
  <c r="C137" i="50" s="1"/>
  <c r="A136" i="50"/>
  <c r="C136" i="50" s="1"/>
  <c r="A135" i="50"/>
  <c r="C135" i="50" s="1"/>
  <c r="A134" i="50"/>
  <c r="C134" i="50" s="1"/>
  <c r="A133" i="50"/>
  <c r="C133" i="50" s="1"/>
  <c r="A132" i="50"/>
  <c r="C132" i="50" s="1"/>
  <c r="A131" i="50"/>
  <c r="C131" i="50" s="1"/>
  <c r="A130" i="50"/>
  <c r="C130" i="50" s="1"/>
  <c r="A128" i="50"/>
  <c r="C128" i="50" s="1"/>
  <c r="A127" i="50"/>
  <c r="C127" i="50" s="1"/>
  <c r="A126" i="50"/>
  <c r="C126" i="50" s="1"/>
  <c r="A125" i="50"/>
  <c r="C125" i="50" s="1"/>
  <c r="A123" i="50"/>
  <c r="C123" i="50" s="1"/>
  <c r="A122" i="50"/>
  <c r="C122" i="50" s="1"/>
  <c r="A121" i="50"/>
  <c r="C121" i="50" s="1"/>
  <c r="A120" i="50"/>
  <c r="C120" i="50" s="1"/>
  <c r="A119" i="50"/>
  <c r="C119" i="50" s="1"/>
  <c r="A118" i="50"/>
  <c r="C118" i="50" s="1"/>
  <c r="A117" i="50"/>
  <c r="C117" i="50" s="1"/>
  <c r="A115" i="50"/>
  <c r="C115" i="50" s="1"/>
  <c r="A114" i="50"/>
  <c r="C114" i="50" s="1"/>
  <c r="A113" i="50"/>
  <c r="C113" i="50" s="1"/>
  <c r="A112" i="50"/>
  <c r="C112" i="50" s="1"/>
  <c r="A111" i="50"/>
  <c r="C111" i="50" s="1"/>
  <c r="A110" i="50"/>
  <c r="C110" i="50" s="1"/>
  <c r="A109" i="50"/>
  <c r="C109" i="50" s="1"/>
  <c r="A108" i="50"/>
  <c r="C108" i="50" s="1"/>
  <c r="A107" i="50"/>
  <c r="C107" i="50" s="1"/>
  <c r="A106" i="50"/>
  <c r="C106" i="50" s="1"/>
  <c r="A105" i="50"/>
  <c r="C105" i="50" s="1"/>
  <c r="A104" i="50"/>
  <c r="C104" i="50" s="1"/>
  <c r="A103" i="50"/>
  <c r="C103" i="50" s="1"/>
  <c r="A102" i="50"/>
  <c r="C102" i="50" s="1"/>
  <c r="A101" i="50"/>
  <c r="C101" i="50" s="1"/>
  <c r="A100" i="50"/>
  <c r="C100" i="50" s="1"/>
  <c r="A99" i="50"/>
  <c r="C99" i="50" s="1"/>
  <c r="A98" i="50"/>
  <c r="C98" i="50" s="1"/>
  <c r="A97" i="50"/>
  <c r="C97" i="50" s="1"/>
  <c r="A96" i="50"/>
  <c r="C96" i="50" s="1"/>
  <c r="A95" i="50"/>
  <c r="C95" i="50" s="1"/>
  <c r="A94" i="50"/>
  <c r="C94" i="50" s="1"/>
  <c r="A93" i="50"/>
  <c r="C93" i="50" s="1"/>
  <c r="A92" i="50"/>
  <c r="C92" i="50" s="1"/>
  <c r="A91" i="50"/>
  <c r="C91" i="50" s="1"/>
  <c r="A90" i="50"/>
  <c r="C90" i="50" s="1"/>
  <c r="A89" i="50"/>
  <c r="C89" i="50" s="1"/>
  <c r="A88" i="50"/>
  <c r="C88" i="50" s="1"/>
  <c r="A87" i="50"/>
  <c r="C87" i="50" s="1"/>
  <c r="A86" i="50"/>
  <c r="C86" i="50" s="1"/>
  <c r="A85" i="50"/>
  <c r="C85" i="50" s="1"/>
  <c r="A84" i="50"/>
  <c r="C84" i="50" s="1"/>
  <c r="A83" i="50"/>
  <c r="C83" i="50" s="1"/>
  <c r="A82" i="50"/>
  <c r="C82" i="50" s="1"/>
  <c r="A81" i="50"/>
  <c r="C81" i="50" s="1"/>
  <c r="A80" i="50"/>
  <c r="C80" i="50" s="1"/>
  <c r="A79" i="50"/>
  <c r="C79" i="50" s="1"/>
  <c r="A78" i="50"/>
  <c r="C78" i="50" s="1"/>
  <c r="A77" i="50"/>
  <c r="C77" i="50" s="1"/>
  <c r="A76" i="50"/>
  <c r="C76" i="50" s="1"/>
  <c r="A75" i="50"/>
  <c r="C75" i="50" s="1"/>
  <c r="A74" i="50"/>
  <c r="C74" i="50" s="1"/>
  <c r="A73" i="50"/>
  <c r="C73" i="50" s="1"/>
  <c r="A72" i="50"/>
  <c r="C72" i="50" s="1"/>
  <c r="A71" i="50"/>
  <c r="C71" i="50" s="1"/>
  <c r="A70" i="50"/>
  <c r="C70" i="50" s="1"/>
  <c r="A69" i="50"/>
  <c r="C69" i="50" s="1"/>
  <c r="A68" i="50"/>
  <c r="C68" i="50" s="1"/>
  <c r="A67" i="50"/>
  <c r="C67" i="50" s="1"/>
  <c r="A66" i="50"/>
  <c r="C66" i="50" s="1"/>
  <c r="A65" i="50"/>
  <c r="C65" i="50" s="1"/>
  <c r="A64" i="50"/>
  <c r="C64" i="50" s="1"/>
  <c r="A63" i="50"/>
  <c r="C63" i="50" s="1"/>
  <c r="A62" i="50"/>
  <c r="C62" i="50" s="1"/>
  <c r="A61" i="50"/>
  <c r="C61" i="50" s="1"/>
  <c r="A60" i="50"/>
  <c r="C60" i="50" s="1"/>
  <c r="A59" i="50"/>
  <c r="C59" i="50" s="1"/>
  <c r="A58" i="50"/>
  <c r="C58" i="50" s="1"/>
  <c r="A57" i="50"/>
  <c r="C57" i="50" s="1"/>
  <c r="A56" i="50"/>
  <c r="C56" i="50" s="1"/>
  <c r="A55" i="50"/>
  <c r="C55" i="50" s="1"/>
  <c r="A54" i="50"/>
  <c r="C54" i="50" s="1"/>
  <c r="A53" i="50"/>
  <c r="C53" i="50" s="1"/>
  <c r="A52" i="50"/>
  <c r="C52" i="50" s="1"/>
  <c r="A51" i="50"/>
  <c r="C51" i="50" s="1"/>
  <c r="A50" i="50"/>
  <c r="C50" i="50" s="1"/>
  <c r="A49" i="50"/>
  <c r="C49" i="50" s="1"/>
  <c r="A48" i="50"/>
  <c r="C48" i="50" s="1"/>
  <c r="A47" i="50"/>
  <c r="C47" i="50" s="1"/>
  <c r="A46" i="50"/>
  <c r="C46" i="50" s="1"/>
  <c r="A45" i="50"/>
  <c r="C45" i="50" s="1"/>
  <c r="A44" i="50"/>
  <c r="C44" i="50" s="1"/>
  <c r="A43" i="50"/>
  <c r="C43" i="50" s="1"/>
  <c r="A42" i="50"/>
  <c r="C42" i="50" s="1"/>
  <c r="A41" i="50"/>
  <c r="C41" i="50" s="1"/>
  <c r="A40" i="50"/>
  <c r="C40" i="50" s="1"/>
  <c r="A39" i="50"/>
  <c r="C39" i="50" s="1"/>
  <c r="A38" i="50"/>
  <c r="C38" i="50" s="1"/>
  <c r="A37" i="50"/>
  <c r="C37" i="50" s="1"/>
  <c r="A36" i="50"/>
  <c r="C36" i="50" s="1"/>
  <c r="A35" i="50"/>
  <c r="C35" i="50" s="1"/>
  <c r="A34" i="50"/>
  <c r="C34" i="50" s="1"/>
  <c r="A33" i="50"/>
  <c r="C33" i="50" s="1"/>
  <c r="A32" i="50"/>
  <c r="C32" i="50" s="1"/>
  <c r="A31" i="50"/>
  <c r="C31" i="50" s="1"/>
  <c r="A30" i="50"/>
  <c r="C30" i="50" s="1"/>
  <c r="A29" i="50"/>
  <c r="C29" i="50" s="1"/>
  <c r="A28" i="50"/>
  <c r="C28" i="50" s="1"/>
  <c r="A27" i="50"/>
  <c r="C27" i="50" s="1"/>
  <c r="A26" i="50"/>
  <c r="C26" i="50" s="1"/>
  <c r="A25" i="50"/>
  <c r="C25" i="50" s="1"/>
  <c r="A24" i="50"/>
  <c r="C24" i="50" s="1"/>
  <c r="A23" i="50"/>
  <c r="C23" i="50" s="1"/>
  <c r="A22" i="50"/>
  <c r="C22" i="50" s="1"/>
  <c r="A21" i="50"/>
  <c r="C21" i="50" s="1"/>
  <c r="A20" i="50"/>
  <c r="C20" i="50" s="1"/>
  <c r="A19" i="50"/>
  <c r="C19" i="50" s="1"/>
  <c r="A18" i="50"/>
  <c r="C18" i="50" s="1"/>
  <c r="A17" i="50"/>
  <c r="C17" i="50" s="1"/>
  <c r="A16" i="50"/>
  <c r="C16" i="50" s="1"/>
  <c r="A15" i="50"/>
  <c r="C15" i="50" s="1"/>
  <c r="A14" i="50"/>
  <c r="C14" i="50" s="1"/>
  <c r="A13" i="50"/>
  <c r="C13" i="50" s="1"/>
  <c r="A12" i="50"/>
  <c r="C12" i="50" s="1"/>
  <c r="A11" i="50"/>
  <c r="C11" i="50" s="1"/>
  <c r="E6" i="46" l="1"/>
  <c r="E7" i="46"/>
  <c r="E8" i="46"/>
  <c r="D8" i="46"/>
  <c r="D7" i="46"/>
  <c r="D6" i="46"/>
  <c r="D5" i="46"/>
  <c r="D6" i="7"/>
  <c r="D7" i="7"/>
  <c r="D8" i="7"/>
</calcChain>
</file>

<file path=xl/sharedStrings.xml><?xml version="1.0" encoding="utf-8"?>
<sst xmlns="http://schemas.openxmlformats.org/spreadsheetml/2006/main" count="1052" uniqueCount="640">
  <si>
    <t>Appendix Back End Requirements</t>
  </si>
  <si>
    <t>Category</t>
  </si>
  <si>
    <t>Reference Number</t>
  </si>
  <si>
    <t>Requirement</t>
  </si>
  <si>
    <t>(B/H/M/L)</t>
  </si>
  <si>
    <t>F</t>
  </si>
  <si>
    <t>P</t>
  </si>
  <si>
    <t>C</t>
  </si>
  <si>
    <t>N</t>
  </si>
  <si>
    <t>Remarks</t>
  </si>
  <si>
    <t>Backend</t>
  </si>
  <si>
    <t>BK-0001</t>
  </si>
  <si>
    <r>
      <rPr>
        <sz val="10"/>
        <color indexed="10"/>
        <rFont val="Calibri"/>
        <family val="2"/>
      </rPr>
      <t>System to provide user administration function - create portal user ID, password, reset password</t>
    </r>
    <r>
      <rPr>
        <sz val="10"/>
        <rFont val="Calibri"/>
        <family val="2"/>
      </rPr>
      <t xml:space="preserve">, </t>
    </r>
    <r>
      <rPr>
        <sz val="10"/>
        <color indexed="15"/>
        <rFont val="Calibri"/>
        <family val="2"/>
      </rPr>
      <t>subject to the standard password policy e.g expiring password for every X number of days, disallowing the re-use of the last 6 historical passwords, password consists of alphanumeric (small/capital letters with digits)</t>
    </r>
    <r>
      <rPr>
        <sz val="10"/>
        <rFont val="Calibri"/>
        <family val="2"/>
      </rPr>
      <t>.</t>
    </r>
  </si>
  <si>
    <t>H</t>
  </si>
  <si>
    <r>
      <t xml:space="preserve">Red one - this function can be replicated in current OHM thickclient.
</t>
    </r>
    <r>
      <rPr>
        <sz val="10"/>
        <color indexed="15"/>
        <rFont val="Calibri"/>
        <family val="2"/>
      </rPr>
      <t>Blue - can be replicated based on current GPOS designs.</t>
    </r>
  </si>
  <si>
    <t>BK-0002</t>
  </si>
  <si>
    <t>System to provide mass uploading function for Parkway Shield program members.</t>
  </si>
  <si>
    <t>Red - catered under the current OHM thickclient function.</t>
  </si>
  <si>
    <t>BK-0003</t>
  </si>
  <si>
    <t>System to provide member profile edit function for Parkway Shield program.</t>
  </si>
  <si>
    <t>B</t>
  </si>
  <si>
    <t>Red - catered under current OHM HR portal</t>
  </si>
  <si>
    <t>BK-0004</t>
  </si>
  <si>
    <t>System to provide member's entitlement management function for Parkway Shield program such as assigning copay/coinsurance (fixed value or by percentage), capping or deductible.</t>
  </si>
  <si>
    <t>M</t>
  </si>
  <si>
    <t>BK-0005</t>
  </si>
  <si>
    <t>System to provide management module to administer Shield program clients - add client/terminate client/add shield provider/terminate shield provider.</t>
  </si>
  <si>
    <t>Red -Under OHM it will go by individual program setup from backend just like the rest of corporate client setup.</t>
  </si>
  <si>
    <t>BK-0006</t>
  </si>
  <si>
    <t>System to provide management module for Parkway Shield program - defining/editing entitlement/plan/configuring pre and post hospitalization rules.</t>
  </si>
  <si>
    <t>BK-0007</t>
  </si>
  <si>
    <t>System to provide uploading function for medicines used by specialist doctors - with the feature to administer medicines individually as well (edit/delete/tag by specialty).</t>
  </si>
  <si>
    <t>Red - optional subject to availability of the medication data from MIMS.</t>
  </si>
  <si>
    <t>BK-0008</t>
  </si>
  <si>
    <t>System to provide the function to manage the consultation fees for specialist doctors such as first consult, follow-up consult, extended consult or different consult fees by specialty.</t>
  </si>
  <si>
    <t>BK-0009</t>
  </si>
  <si>
    <t>System to provide the function to view/edit/approve pre-admission form for patients under Parkway Shield program.</t>
  </si>
  <si>
    <t>BK-0010</t>
  </si>
  <si>
    <t>System to provide the approval function for pre-admission form request from the service providers (Shield program). Once approved, the pre-admission form can be routed directly to the hospital as well as sent to the patients.</t>
  </si>
  <si>
    <t>BK-0011</t>
  </si>
  <si>
    <t>System to provide the function to list down all pre-admission forms previosuly submitted, search by submission date, admission date, patient name/NRIC or status, pre-admission form.</t>
  </si>
  <si>
    <t>BK-0012</t>
  </si>
  <si>
    <t>System to provide the function to manage/set up fees for room &amp; board (by ward), attendance fees, procedural fees, lab, rad under Shield program.</t>
  </si>
  <si>
    <t>BK-0013</t>
  </si>
  <si>
    <t>BK-0014</t>
  </si>
  <si>
    <t>System to provide fee schedule setup fee schedule in range in which the specialist doctor needs to adhere to. (TOSP). The fees can differ by program.</t>
  </si>
  <si>
    <t>BK-0015</t>
  </si>
  <si>
    <t>System to provide adjudication rules checks against Shield program claim submission/transactions such as error checking, max/min restriction, auto calculations, auto population of diagnosis codes/surgical tables etc.</t>
  </si>
  <si>
    <t>BK-0016</t>
  </si>
  <si>
    <t>System to provide auto adjudication/auto approval function to auto approve specialist transactions based on certain rulesets.</t>
  </si>
  <si>
    <t>Red - may ride on the current backend auto approval program (no UI)</t>
  </si>
  <si>
    <t>BK-0017</t>
  </si>
  <si>
    <t>System to provide module to define/set auto approval rulesets for corporate clients.</t>
  </si>
  <si>
    <t>BK-0018</t>
  </si>
  <si>
    <r>
      <t>System is able to detect/tag post hospitalization transactions submitted under Shield program. Those failed to meet the criteria under post hospitalization would be auto rejected.</t>
    </r>
    <r>
      <rPr>
        <sz val="10"/>
        <color indexed="10"/>
        <rFont val="Calibri"/>
        <family val="2"/>
      </rPr>
      <t xml:space="preserve"> (FRONT END CONTROL?)</t>
    </r>
  </si>
  <si>
    <t>BK-0019</t>
  </si>
  <si>
    <t>System to provide the function to define/set up the pre post hospitalization criteria/rules under Shield program.</t>
  </si>
  <si>
    <t>BK-0020</t>
  </si>
  <si>
    <t>System to provide the panel listing download function in Excel and PDF format.</t>
  </si>
  <si>
    <t>Red - can be managed from backend referring to the GP Listing program</t>
  </si>
  <si>
    <t>BK-0021</t>
  </si>
  <si>
    <t>System to provide the 2 ways communication channel with specialist clinics who are on board of the Shield program for the fee revisions (fee variation request).</t>
  </si>
  <si>
    <t>BK-0022</t>
  </si>
  <si>
    <t xml:space="preserve">System to provide the function to override the pre-determined fees by individual case/specialist clinic should such need arises (related to fee variation request but more for ad-hoc basis). </t>
  </si>
  <si>
    <t>BK-0023</t>
  </si>
  <si>
    <t>System to provide a function to broadcast announcements to specialist clinics (can be targeted individually, by specialty or in general).</t>
  </si>
  <si>
    <t>BK-0024</t>
  </si>
  <si>
    <t>System to provide transactions extraction by criteria such as:
a. incurred period
b. patient type (program - Shield or Corporate)
c. transaction status - submitted/processed/pending etc
d. clinic codes</t>
  </si>
  <si>
    <t>BK-0025</t>
  </si>
  <si>
    <t>System to provide payment advice for payment report for each specialist clinic.</t>
  </si>
  <si>
    <t>BK-0026</t>
  </si>
  <si>
    <t>System to provide the function to levy the admin fees upon specialist clinics which joined the program (levy fee to adhere certain rules/formula).</t>
  </si>
  <si>
    <t>BK-0027</t>
  </si>
  <si>
    <t>System to generate the admin fees report levied upon specialist service providers.</t>
  </si>
  <si>
    <t>Red - we may refer our current GP TPA Admin fee extraction program instead.</t>
  </si>
  <si>
    <t>BK-0028</t>
  </si>
  <si>
    <t>System to provide the reimbursement/payment function via GIRO for specialist service providers.</t>
  </si>
  <si>
    <t>Red - we may just ride on current OHM payment function.</t>
  </si>
  <si>
    <t>BK-0029</t>
  </si>
  <si>
    <t>System to provide the eStatement for specialist service providers and to be uploaded onto the specialist portal.</t>
  </si>
  <si>
    <t>BK-0030</t>
  </si>
  <si>
    <t>BK-0031</t>
  </si>
  <si>
    <t>System to provide the function to maintain/upload list of injections meant for Specialist clinics</t>
  </si>
  <si>
    <t>BK-0032</t>
  </si>
  <si>
    <t>System to provide the function to maintain/upload list of laboratory procedures for Specialist clinics</t>
  </si>
  <si>
    <t>BK-0033</t>
  </si>
  <si>
    <t>System to provide the function to maintain/upload list of radiological procedures for Specialist clinics</t>
  </si>
  <si>
    <t>BK-0034</t>
  </si>
  <si>
    <t>System to provide the function to maintain/upload list of other procedures (in-house) for Specialist clinics (tagged to specialty)</t>
  </si>
  <si>
    <t>BK-0035</t>
  </si>
  <si>
    <t>System to provide the function to set up the most frequently used diagnosis codes for the ease of reference in Specialist portal.</t>
  </si>
  <si>
    <t>Red - may refer current GPOS implementation, set up from database.</t>
  </si>
  <si>
    <t>BK-0036</t>
  </si>
  <si>
    <t>System to provide the function to manage the table of surgical codes.</t>
  </si>
  <si>
    <t>BK-0037</t>
  </si>
  <si>
    <t>System to provide the function to backdate the date of visit and is able to mark them for extraction.</t>
  </si>
  <si>
    <t>BK-0038</t>
  </si>
  <si>
    <t>System to allow IXPL users to upload payment advice for corporate clients.</t>
  </si>
  <si>
    <t>System to provide web service API calls from backend for the consumption by Portal front for 
1. member information retrieval/update
2. eligibility call/benefit checking
3. visitation/medical information
4. Data updating from frontend
5. others.</t>
  </si>
  <si>
    <t>Appendix Front End Requirements</t>
  </si>
  <si>
    <t>Frontend</t>
  </si>
  <si>
    <t>FK-0001</t>
  </si>
  <si>
    <t>Portal to allow multiple clinic users per clinic.</t>
  </si>
  <si>
    <t>Y</t>
  </si>
  <si>
    <t>FK-0002</t>
  </si>
  <si>
    <t>Portal to allow patient verification by patient type (Corporate client or Shield client) via patient ID  (NRIC or memberID)</t>
  </si>
  <si>
    <t>FK-0003</t>
  </si>
  <si>
    <t>Portal to provide function to register patient visit record.  The clinic user will need to key in the NRIC or Member ID of the patient. Once NRIC or Member ID is validated then basic information like Name, insurer and benefits will be pulled from the OHM. If patient have balance in benefits then he can click and proceed with registration. If no more budget (under Corporate client program), the clinic user cannot proceed to create the medical transaction (no cashless transaction/visit is allowed in this case).</t>
  </si>
  <si>
    <t>FK-0004</t>
  </si>
  <si>
    <t>If the patient under Shield program is not found in the system, portal is to allow the patient record registration. During the registration, entitlement information can be assigned/set up for the patient. This feature is strictly meant for Shield program members.
To add Shield member record:
1. NRIC/MemberID
2. Name
3. Gender
4. DOB
5. Program
6. Entitlement (Plan type)
7. Contact No (mobile and email)
8. Nationality</t>
  </si>
  <si>
    <t>FK-0005</t>
  </si>
  <si>
    <t xml:space="preserve">The medical transaction needs to contain the following info:
1. Visit Number
2. Patient Name
3. Patient NRIC
4. Patient Insurer
5. Patient Benefit
6. Visit Fee
7. Co-Pay
8. Admin Fee
9. Remarks
10. Medical Certificate
11. Diagnosis Code
12. Diagnosis Name
13. Diagnosis Price
14. Injection Code
15. Injection Name
16. Injection Price
17. Injection Qty
18. In-house procedure Code
19. In-house procedure Code
20. In-house procedure Name
21. In-house procedure Price
22. Medicine Code
23. Medicine Name
24. Medicine Qty
25. Medicine Price
26. Laboratory Investigation Code
27. Laboratory Investigation Name
28. Laboratory Investigation Price
29. Radiological Investigation Code
30. Radiological Investigation Name
31. Radiological Investigation Price
32. Room Type
33. Room price
</t>
  </si>
  <si>
    <t>FK-0006</t>
  </si>
  <si>
    <t>Portal to provide the options to indicate the consult fee (first consult or follow-up consult or extended consult or even waive off the consult fee) during visit record registration - from reference table (Shield program and corporate may differ in the consult fees).</t>
  </si>
  <si>
    <t>FK-0007</t>
  </si>
  <si>
    <t>Portal to provide the function to capture MC, durantion, date of MC and MC reasons during visit record registration.</t>
  </si>
  <si>
    <t>Y - OPTIONAL</t>
  </si>
  <si>
    <t>FK-0008</t>
  </si>
  <si>
    <t>Portal to provide the search function for diagnosis code -ICD10 with a pre-selected list of diagnoses frequently used during visit record registration.</t>
  </si>
  <si>
    <t>FK-0009</t>
  </si>
  <si>
    <t>Portal to provide the search function for medicines dispensed for the patients. However if the medicine is not found in the database, the user can key in as free text instead.</t>
  </si>
  <si>
    <t>FK-0010</t>
  </si>
  <si>
    <t>Portal to provide the search function for injection/other procedures/radiogical/laboratory procedures during visit record registration.</t>
  </si>
  <si>
    <t>FK-0011</t>
  </si>
  <si>
    <t>Portal to provide the search function for surgical codes (for Shield program patient).</t>
  </si>
  <si>
    <t>FK-0012</t>
  </si>
  <si>
    <t>Portal to provide the referral function - to refer the patient to another specialty from another specialty during visit record registration.
The portal is to provide the specialist panel for reference especially used in referral cases. The list can differ for both programs.</t>
  </si>
  <si>
    <t>FK-0013</t>
  </si>
  <si>
    <t>For pre-admission form filing/registration - Shield program, portal is to allow capturing multiple attending doctors (Main doctor, assisting doctor), anaesthetist, standby doctor, surgical codes, room &amp; board, estimated doctor's attendance fee, lab, radiological fees.</t>
  </si>
  <si>
    <t>FK-0014</t>
  </si>
  <si>
    <t>For pre-admission form filing, surgeon and anaesthetist fees to be entered in by user, but subject to min and max limits based on surgical table, rules for multiple doctors and exceptions.
During the form filing, the doctor is able to see the maximum fee (by surgical code) and system needs to alert if the doctor keys in the fee more than the stipulated cap amount. As the fee is beyond what is allowed by the system, the pre-admission form will remain "pending" - unable to submit, and the portal needs to alert the doctor that approval from medical review team is required as the case exceeds the permissible rate.
For the subsequent procedures (2nd or 3rd or the rest) - by surgical codes, the fee chargeable will be always capped at 50% of the maximum fees set up in the table (TOSP). All these fees are before GST.</t>
  </si>
  <si>
    <t>FK-0015</t>
  </si>
  <si>
    <r>
      <t xml:space="preserve">For pre-admission form filing, details are required:
1. patient name
2. NRIC/MemberID
3. Gender
4. DOB
5. Program
6. Case Type (inpatient/day surgery)
7. Date of admissiom
8. Planned discharged date
9. Hospital
10.Specialty (if others please specify)
11.Diagnosis code
</t>
    </r>
    <r>
      <rPr>
        <b/>
        <u/>
        <sz val="10"/>
        <rFont val="Calibri"/>
        <family val="2"/>
      </rPr>
      <t>Under Operation details/minor surgical procedure</t>
    </r>
    <r>
      <rPr>
        <sz val="10"/>
        <rFont val="Calibri"/>
        <family val="2"/>
      </rPr>
      <t xml:space="preserve">
12.Date of operation
13.Operation code/operation name/surgical code
14.Main Surgeon with MCR No
15.Assisting doctor/surgeon with MCR No
16.Anaesthetics
17.Standby doctor with MCR No
18.Duration of operation
</t>
    </r>
    <r>
      <rPr>
        <b/>
        <u/>
        <sz val="10"/>
        <rFont val="Calibri"/>
        <family val="2"/>
      </rPr>
      <t>Under Anaesthetist Procedure (ANAE)</t>
    </r>
    <r>
      <rPr>
        <sz val="10"/>
        <rFont val="Calibri"/>
        <family val="2"/>
      </rPr>
      <t xml:space="preserve">
19.Date of Anaesthetist procedure (ANAE)
20.ANAE code with description and fee
21.Doctor with MCR No
</t>
    </r>
    <r>
      <rPr>
        <b/>
        <u/>
        <sz val="10"/>
        <rFont val="Calibri"/>
        <family val="2"/>
      </rPr>
      <t>Under Hospital charges &amp; doctor's attendance fees</t>
    </r>
    <r>
      <rPr>
        <sz val="10"/>
        <rFont val="Calibri"/>
        <family val="2"/>
      </rPr>
      <t xml:space="preserve">
22.Room &amp; board
23.Attendance fee
24.Rad fee
25.Lab fee
26.List of questionnaire (medical conditions)</t>
    </r>
  </si>
  <si>
    <t>FK-0016</t>
  </si>
  <si>
    <t>In the pre-admission form filing, other than the operation code that doctor can key in, the portal is to provide "package" option (package code) which comprises a few procedures.</t>
  </si>
  <si>
    <t>FK-0017</t>
  </si>
  <si>
    <t>For Shield program patient, the portal is able to provide fees estimation based on the pre-admission form filing/registration.</t>
  </si>
  <si>
    <t>FK-0018</t>
  </si>
  <si>
    <t>Portal to provide the search visit record function by:
1. Visit No
2. Visit Date
3. Patient Name
4. Company Name
5. Status (submitted/pending/reimbursed/voided/rejected/returned/approved)</t>
  </si>
  <si>
    <t>FK-0019</t>
  </si>
  <si>
    <t>Portal to provide the search function to search for pre-admission forms by submission date, admission date, patient name/NRIC or status, pre-admission form reference number.</t>
  </si>
  <si>
    <t>FK-0020</t>
  </si>
  <si>
    <t>Portal to allow viewing of visit records/pre-admission form with all the details, pricing.</t>
  </si>
  <si>
    <t>FK-0021</t>
  </si>
  <si>
    <t>Portal is able to detect and run the rules to administer the pre post hospitalization for those Shield program patients.
No post hospitalization claim / visit record will be allowed if there is no pre-admission form/record found in the system, and it is subject to the X number of days after discharged from hospital. These transactions incurred post admission (discharged) will fall under Shield (inpatient) rates.
Consult fees may differ for these transactions - different from the corporate clients.</t>
  </si>
  <si>
    <t>FK-0022</t>
  </si>
  <si>
    <t>Portal to provide the mechanism to request for fee change. Clinic users can edit the submitted form and resubmit it for approval with justification/reason.
After the inpatient discharge from the hospital, the doctor is still able to amend the "pre-admission form" to amend the fees, add in additiona procedures done at the hospital which were not previously captured at first filing.</t>
  </si>
  <si>
    <t>FK-0023</t>
  </si>
  <si>
    <t>Portal to provide the eStatement online by month for all those transactions which have been closed/reimbursed.</t>
  </si>
  <si>
    <t>FK-0024</t>
  </si>
  <si>
    <t>Portal to provide the clinic profile update function.</t>
  </si>
  <si>
    <t>FK-0025</t>
  </si>
  <si>
    <t>Portal to provide the user profile update function.</t>
  </si>
  <si>
    <t>FK-0026</t>
  </si>
  <si>
    <t>Portal to provide list of uploaded documents from backend which are relevant to clinics (by specialty).</t>
  </si>
  <si>
    <t>FK-0027</t>
  </si>
  <si>
    <t>Portal to provide the announcement pushed out from backend.</t>
  </si>
  <si>
    <t>FK-0028</t>
  </si>
  <si>
    <t>Portal to provide notifications to users - how many pending cases, how many approved case/rejected cases with links to display these cases individually. Cases include eLOG or the usual corporate clients' transactions.</t>
  </si>
  <si>
    <t>FK-0029</t>
  </si>
  <si>
    <t>Portal to provide dashboard - the landing page once user logs in - to see list of pending visit record, with status of it like either it
is pending for approval for claim submission. And also it will show list of visit record
submitted which are pending for reimbursement.</t>
  </si>
  <si>
    <t>FK-0030</t>
  </si>
  <si>
    <t>Portal to provide validation and verification both for corporate clients and Shield program clients.</t>
  </si>
  <si>
    <t>FK-0031</t>
  </si>
  <si>
    <t>Portal to provide auto calculation for the charges incurred from the visit record  such as calculating copay to be collected from patient. Payment rendered must be accompanied with an official receipt - printable from the portal.</t>
  </si>
  <si>
    <t>FK-0032</t>
  </si>
  <si>
    <t>Portal to provide payment advices by month.</t>
  </si>
  <si>
    <t>Remark</t>
  </si>
  <si>
    <t>Compliance</t>
  </si>
  <si>
    <t xml:space="preserve"> Full Compliance</t>
  </si>
  <si>
    <t xml:space="preserve"> Partial Compliance with Workaround</t>
  </si>
  <si>
    <t xml:space="preserve"> Partial Compliance with Customization</t>
  </si>
  <si>
    <t xml:space="preserve"> No Compliance</t>
  </si>
  <si>
    <r>
      <t>Evaluation Criteria</t>
    </r>
    <r>
      <rPr>
        <sz val="9"/>
        <rFont val="Arial"/>
        <family val="2"/>
      </rPr>
      <t xml:space="preserve"> (Must indicate under Compliance as </t>
    </r>
    <r>
      <rPr>
        <i/>
        <sz val="9"/>
        <rFont val="Arial"/>
        <family val="2"/>
      </rPr>
      <t>either F, P, C or N</t>
    </r>
    <r>
      <rPr>
        <sz val="9"/>
        <rFont val="Arial"/>
        <family val="2"/>
      </rPr>
      <t>)</t>
    </r>
  </si>
  <si>
    <t>Relevant to Corporate</t>
  </si>
  <si>
    <t>Relevant to Shield</t>
  </si>
  <si>
    <t>Company Name</t>
  </si>
  <si>
    <t>Name</t>
  </si>
  <si>
    <t>Date</t>
  </si>
  <si>
    <t>Submitted By</t>
  </si>
  <si>
    <t>FK-0033</t>
  </si>
  <si>
    <t>All the above to support the processes in Appendix 2 - SPOS Portal Requirements and the Adjudication Process</t>
  </si>
  <si>
    <t>Appendix 1 - Software as a Service Requirements</t>
  </si>
  <si>
    <r>
      <t>Evaluation Criteria</t>
    </r>
    <r>
      <rPr>
        <sz val="10"/>
        <rFont val="Arial"/>
        <family val="2"/>
      </rPr>
      <t xml:space="preserve"> (Must cross-X</t>
    </r>
    <r>
      <rPr>
        <i/>
        <sz val="10"/>
        <rFont val="Arial"/>
        <family val="2"/>
      </rPr>
      <t xml:space="preserve"> </t>
    </r>
    <r>
      <rPr>
        <b/>
        <i/>
        <sz val="10"/>
        <rFont val="Arial"/>
        <family val="2"/>
      </rPr>
      <t xml:space="preserve">ONE </t>
    </r>
    <r>
      <rPr>
        <i/>
        <sz val="10"/>
        <rFont val="Arial"/>
        <family val="2"/>
      </rPr>
      <t>only, either F, P, C or N</t>
    </r>
    <r>
      <rPr>
        <sz val="10"/>
        <rFont val="Arial"/>
        <family val="2"/>
      </rPr>
      <t>)</t>
    </r>
  </si>
  <si>
    <t xml:space="preserve"> Partical Compliance with Customization</t>
  </si>
  <si>
    <t>Sno</t>
  </si>
  <si>
    <t>SaaS Model</t>
  </si>
  <si>
    <t xml:space="preserve">Vendor should have at least 3 customer references.
</t>
  </si>
  <si>
    <t>Please provide information about the number of paying customers using the SaaS as of the date of this submission. Provide brief summary of each reference site on what the project is about</t>
  </si>
  <si>
    <t xml:space="preserve">The SaaS model enables the customer to access application functionality as a service with the focus on service features and service metrics.  </t>
  </si>
  <si>
    <t xml:space="preserve">The SaaS platform and application software is owned, delivered and managed remotely by the SaaS provider  </t>
  </si>
  <si>
    <t>SaaS customers will be exposed only to the application level functionality configuration and other application tooling to extend the data model, process or user interface</t>
  </si>
  <si>
    <t xml:space="preserve">Provide information about the SaaS application functionality and benefits.
</t>
  </si>
  <si>
    <t>The SaaS is “ready to use” for new customers upon configuration (vs programming) of the SaaS</t>
  </si>
  <si>
    <t>Provide possible use cases of the SaaS by the customer</t>
  </si>
  <si>
    <t>The SaaS is purchased on a pay-for-use basis or as a subscription based on usage metrics</t>
  </si>
  <si>
    <t>Provide information about the Service Catalogue and Pricing in Appendix I.  The information should include the configuration of the service packages offered, service requests included as part of the subscription, service requests provided on demand; man rates for professional services and the pricing assumptions</t>
  </si>
  <si>
    <t>The customer (as the end users) will be able to easily export all their data out of the SaaS into open formats by ourselves without requiring assistance from the SaaS vendor</t>
  </si>
  <si>
    <t>Vendor must provide service assurance commitments. E.g. Service Availability, Service Response Time, Incident Resolution Time</t>
  </si>
  <si>
    <t>Provide details in the submission</t>
  </si>
  <si>
    <t>The customer must be able to monitor the performance of the SaaS in fulfilling service assurance commitments</t>
  </si>
  <si>
    <t>Provide details on how this can be achieved</t>
  </si>
  <si>
    <t>System Architecture</t>
  </si>
  <si>
    <t>There should be option for single tenancy and multi-tenancy architecture</t>
  </si>
  <si>
    <t xml:space="preserve">For Multi-tenancy Architecture,
1. There must be segregation of tenant data such that the tenants do not pose a risk to one another in terms of data loss, data corruption and unauthorised access; </t>
  </si>
  <si>
    <t>2. Vendor should be able to cater to specific Customization on a per tenant basis when implementing the project</t>
  </si>
  <si>
    <t>3. The SaaS must be able to provide predictable performance with varying numbers of tenants</t>
  </si>
  <si>
    <t>The System should be able to integrate with Active Directory accounts and services to provide for single sign on capability</t>
  </si>
  <si>
    <t>Service Reliability and Availability</t>
  </si>
  <si>
    <t>The architecture should have redundancy / High Availability in place</t>
  </si>
  <si>
    <t>Provided details on any other mechanisms to reliability and availability</t>
  </si>
  <si>
    <t xml:space="preserve">The architecture should have load balancing/clustering </t>
  </si>
  <si>
    <t>The architecture should have failover capability</t>
  </si>
  <si>
    <t>In the event of any data corruption or data loss, vendor must ensure data can be recovered according to agreement</t>
  </si>
  <si>
    <t>Hosting Environment</t>
  </si>
  <si>
    <t>The system should be hosted locally</t>
  </si>
  <si>
    <t>Please list the cloud provider(s) if you are using commercial clouds. E.g. AWS.
In the event, your system is hosted outside Singapore, please list the countries where it is hosted</t>
  </si>
  <si>
    <t xml:space="preserve">Customer’s data should not be replicated or backed up to other country/countries </t>
  </si>
  <si>
    <t>If data replication to other countries takes place, please list down all these countries</t>
  </si>
  <si>
    <t>The data centre for hosting the system must adhere to industry standards requirements (e.g. TIA-942 or other equivalent standards) in terms of design, hosting, security, protection against physical hazards etc.
Proper certification of such compliance should be provided</t>
  </si>
  <si>
    <t>Service Provisioning</t>
  </si>
  <si>
    <t xml:space="preserve">Vendor must provide the checklist to verify the setup for Parkway before the System goes live. </t>
  </si>
  <si>
    <t>Please describe the on-boarding process and requirements for new customers. Indicate if programming or configuration (or both)  is needed for service start-up. Please indicate the average on-boarding timeline for new customers. Please outline the bandwidth requirement.
For all activities (including the verification of the setup), the responsibilities of the vendor and the customer must be clearly documented</t>
  </si>
  <si>
    <t>Vendor must provide a list of the configurable features available to configure the SaaS during service start-up</t>
  </si>
  <si>
    <t>Indicate if the configuration is to be done by vendor or customer</t>
  </si>
  <si>
    <t>If programming is required for on-boarding/start-up, vendor must provide details of the functionality delivered and the estimated man-effort required</t>
  </si>
  <si>
    <t>The System UI should be customisable</t>
  </si>
  <si>
    <t>E.g. Hiding certain unused fields etc</t>
  </si>
  <si>
    <t>The Business rules should be customisable</t>
  </si>
  <si>
    <t>The Reports should be customisable</t>
  </si>
  <si>
    <t>Please list down any other scope of customisation permitted with the System</t>
  </si>
  <si>
    <t>The SaaS should not require any specific Plugins to run</t>
  </si>
  <si>
    <t>If plugins are required, please indicate what are those plugins.</t>
  </si>
  <si>
    <t>Training &amp; Documentation</t>
  </si>
  <si>
    <t>Training and documentation will be provided to the customer as part of the subscription.</t>
  </si>
  <si>
    <t>List down what are all the training and documentation</t>
  </si>
  <si>
    <t>Service Termination &amp; Exit</t>
  </si>
  <si>
    <t>Customers should be able to retrieve all the customer data upon termination.
There should be no copies of the customer data retained upon termination
Vendor must provide confirmation for such purging of customer purge</t>
  </si>
  <si>
    <t>Please describe the off-boarding process and activities for the customer at the end of the contract period.  Please indicate clearly responsibilities of the vendor vs customer.
Please indicate the average off-boarding timeline for the customer</t>
  </si>
  <si>
    <t>Service Scalability</t>
  </si>
  <si>
    <t>The SaaS should have scaling options available. E.g.
Allowing for addition of new VM,
Allowing for increasing the configuration of VM</t>
  </si>
  <si>
    <t>Please indicate the provisioning time for each of the various options for scaling the system.</t>
  </si>
  <si>
    <t>Scaling should be done automatically without any customer intervention or downtime</t>
  </si>
  <si>
    <t>Technology Standards</t>
  </si>
  <si>
    <t>The SaaS should adopt open standards and/or industry standards to ensure interoperability with its interfacing components</t>
  </si>
  <si>
    <t xml:space="preserve">Please specify the standards used.
Please provide information that describes the technical solution including a simple diagram  on how the SaaS can interface with external components, including:
a. Input/output data
b. High level data flow diagrams
c. Others, please specify
</t>
  </si>
  <si>
    <t>Interfaces</t>
  </si>
  <si>
    <t>The SaaS should be independent of any other services (e.g. authentication services, e-payment services) for its service delivery.</t>
  </si>
  <si>
    <t>If there are dependencies, please specify</t>
  </si>
  <si>
    <t>The SaaS should enable third-party integration via open AP</t>
  </si>
  <si>
    <t>Browsers Supported</t>
  </si>
  <si>
    <t>The System must support all the major browsers e.g. IE, Chrome, Firefox</t>
  </si>
  <si>
    <t>Service Management &amp; Support</t>
  </si>
  <si>
    <t xml:space="preserve">Parkway should be able to add new users, add new forms, add new reports etc without engaging Professional Services from the vendor.  </t>
  </si>
  <si>
    <t>If Professional Services are required from the vendor, please ensure the corresponding items are provided in the Service Catalogue and Pricing</t>
  </si>
  <si>
    <t xml:space="preserve">Parkway should be able to engage another vendor to provide the above services instead of the vendor. </t>
  </si>
  <si>
    <t>Customer Service Support</t>
  </si>
  <si>
    <t>Vendor must have Service Support in place to support the customer.</t>
  </si>
  <si>
    <t>Please indicate the operating hours, modes of contact and the service levels</t>
  </si>
  <si>
    <t>Vendor must have Incident &amp; Problem management processes in place to support the customer.</t>
  </si>
  <si>
    <t>Provide details on how this is achieved.</t>
  </si>
  <si>
    <t>Platform Maintenance &amp; Upgrade</t>
  </si>
  <si>
    <t>Vendor must provide regular maintenance and upgrades on the SaaS platform</t>
  </si>
  <si>
    <t xml:space="preserve">Provide details on these maintenance activities including the maintenance windows </t>
  </si>
  <si>
    <t>Maintenance and upgrade should not impact the customer or result in System downtime</t>
  </si>
  <si>
    <t>Provide details on those maintenance activities that will have down-time impact on the customer</t>
  </si>
  <si>
    <t xml:space="preserve">For any scheduled downtime required for system maintenance, the vendor must provide notification to the customer at least 2 weeks in advance. </t>
  </si>
  <si>
    <t>For any platform upgrade, vendor must provide advance advice and guidance to the customer about impact assessment.</t>
  </si>
  <si>
    <t>Release Management</t>
  </si>
  <si>
    <t>Vendor must provide advance advice and guidance to customers about impending new SaaS releases</t>
  </si>
  <si>
    <t>Indicate the duration (in months/days) which is given to customers to prepare for the new releases.</t>
  </si>
  <si>
    <t>Testing &amp; Staging</t>
  </si>
  <si>
    <t>The customer should be able to test or stage changes to the SaaS before it is released into the production environment</t>
  </si>
  <si>
    <t>Is a testing/staging environment provided?  (If there are additional charges, please provide details in the service catalogue.)</t>
  </si>
  <si>
    <t>Vendor must have a proper billing mechanism for customers and provide the sample billing invoices</t>
  </si>
  <si>
    <t>Product Roadmap</t>
  </si>
  <si>
    <t>Vendor must provide the product roadmap for future releases/versions of the SaaS.</t>
  </si>
  <si>
    <t>The version of the SaaS (in this application) must not be declared “End of Life (EOL) with no support available” within the next 2 years</t>
  </si>
  <si>
    <t>If the SaaS version is reaching EOL, vendor must provide details on the upgrade path for customers.</t>
  </si>
  <si>
    <t>Development &amp; Support Teams</t>
  </si>
  <si>
    <t>Vendor must provide details on the organisation and the number of staff in the development team for the SaaS</t>
  </si>
  <si>
    <t>Provide details in your proposal</t>
  </si>
  <si>
    <t>Vendor must provide details on the organisation and current staffing levels of the support team for the SaaS</t>
  </si>
  <si>
    <t xml:space="preserve">Support team should preferably be based in Singapore. </t>
  </si>
  <si>
    <t>If the support team is not based in Singapore, provide details on how support is available to customers in Singapore</t>
  </si>
  <si>
    <t>Backup &amp; Recovery</t>
  </si>
  <si>
    <t>Vendor must provide backup and recovery for the System</t>
  </si>
  <si>
    <t xml:space="preserve">Provide details of the data backup and recovery services, e.g. data retention periods, frequency of backup, types of backup (such as incremental and full backup), what data is backed up (e.g. application data files, system files) </t>
  </si>
  <si>
    <t>The System should have business continuity and disaster recovery plans in place</t>
  </si>
  <si>
    <t>Provide details on the Recovery Time Objective (RTO) and Recovery Point Objective (RPO).
If there are no such plans in place, please explain your approach towards disaster recovery and business continuity for the customer</t>
  </si>
  <si>
    <t xml:space="preserve">Vendor must provide detailed information of the business continuity and disaster recovery plans as well as evidence that these procedures have been tested if required </t>
  </si>
  <si>
    <t>System should be IPv6 compliant</t>
  </si>
  <si>
    <t>System should be able to support the co-existence of IPv4 and IPv6</t>
  </si>
  <si>
    <t>If the answer is No, can the SaaS be upgraded to support the co-existence of IPv4 and IPv6</t>
  </si>
  <si>
    <t>Vendor should have relevant security certifications for the Cloud infrastructure.</t>
  </si>
  <si>
    <t>Provide details of your certifications (e.g. ISO 27001, CSA STAR, MTCS, etc) . Provide evidence of these certifications (e.g. print/copy of the certifications), as well as additional information such as the overall levels of certification (e.g. CSA STAR Level 1/2/3) and/or the scope of applicability (ISO 27001)</t>
  </si>
  <si>
    <t>Vendor should adhere to CSA Cloud Controls Matrix (CCM) as an assurance to data privacy and security</t>
  </si>
  <si>
    <t xml:space="preserve">Vendor should have security policies and processes in place within its organization (i.e. not just for its Cloud Infrastructure) to ensure that the security of a customer’s information is adequately handled for its internal processes.  </t>
  </si>
  <si>
    <t>Provide details on this organizational framework, or at least some clear examples of these policies and/or processes.  Some examples include how internal staff should avoid divulging a customer’s information to unauthorized parties, how physical and digital assets should be protected, etc</t>
  </si>
  <si>
    <t>Vendor must implement security patches in your Cloud Infrastructure in a timely manner</t>
  </si>
  <si>
    <t>Provide the following details as part of the submission
Type of patches                Implementation Time (including testing)
Emergency -                     within x hours
High                                 within x hours/days/weeks
Medium                            within x hours/days/weeks
Low                                  within x hours/days/weeks</t>
  </si>
  <si>
    <t>Vendor must ensure that all personnel managing or coordinating security-related activities in your Cloud Infrastructure possess the relevant academic qualifications or professional certifications.  This includes both your personnel as well as third-parties engaged by your for those roles</t>
  </si>
  <si>
    <t>Examples of such qualifications/certifications include academic qualifications with relevant security module(s) as well as relevant security-focused academic qualifications/certifications</t>
  </si>
  <si>
    <t>Risk &amp; Change Management</t>
  </si>
  <si>
    <t>Vendor must have a security risk management process in place to ensure that security risks are adequately handled in the Cloud Infrastructure</t>
  </si>
  <si>
    <t>Provide details if relevant personnel possess any relevant certification pertaining to its security risk management process (e.g. ISO 27005, etc)</t>
  </si>
  <si>
    <t>Vendor must have a change management process in place, to demonstrate how changes are assessed for risks/suitability, tested (possibly in a staging environment), applied and monitored in the Cloud Infrastructure</t>
  </si>
  <si>
    <t>Provide relevant details in your submission</t>
  </si>
  <si>
    <t>Information Handling</t>
  </si>
  <si>
    <t>Vendor shall ensure that the customer’s data is securely removed (e.g. degauss, secure erase, etc), destroyed or otherwise made unusable from the storage devices in its Cloud Infrastructure, before these storage devices are reused, returned to the manufacturer (e.g. RMA) or disposed of.  In addition, DoD 5220.22-M (or better) secure overwriting shall be used where possible, else the media shall be degaussed/shredded/incinerated</t>
  </si>
  <si>
    <t>Vendor shall not transmit, share nor disclose any data and information belonging to customer</t>
  </si>
  <si>
    <t>Preferably, the data centre(s) should not be subject to the USA Patriot Act, or other similar laws requiring for customer data from law enforcement, within the USA as well as other countries</t>
  </si>
  <si>
    <t>If the data centre is subject to the USA Patriot Act or similar laws, provide details on how you would mitigate the risks to the customer’s systems and/or data</t>
  </si>
  <si>
    <t>Authentication and Access Control</t>
  </si>
  <si>
    <t xml:space="preserve">Vendor must provide the list of key/sensitive administrative and operational roles (if the role is able to access customers’ data)  within the Cloud Infrastructure, and whether these roles are assigned to your personnel or to an external contractor. Include details on where these administrators and operators can log in from (e.g. internet, intranet, etc)
</t>
  </si>
  <si>
    <t>Vendor must have security controls in place for such key/sensitive admin /operational role access</t>
  </si>
  <si>
    <t>Provide the relevant details on the security measures deployed</t>
  </si>
  <si>
    <t xml:space="preserve">If remote administration is employed in the Cloud Infrastructure, the authentication to that OS or application should be enforced by any means of two-factor authentication (2FA), with the remote access restricted (i.e. from specific machines and/or IPs), logged and restricted to authorized personnel only. </t>
  </si>
  <si>
    <t>Provide additional details in your submission where relevant.
Remote administration shall refer to any form of administrative access that is not conducted within the physical confines of the data centre itself, (i.e. where the server racks are located).  For avoidance of doubt, access from a separate area or room within the data centre shall also constitute as remote administration
2FA shall refer to using two of the following authentication methods: 1) What a user knows (e.g. password); 2) What a user has (e.g. physical token, card); and 3) What the user is (e.g. fingerprint)</t>
  </si>
  <si>
    <t>Vendor must have measures in place to ensure that changes to critical details of a customer account are authorized.  A detail is deemed critical when it can impact the overall security or access to that customer account.  An example could be the email or postal address to which a reset password could be dispatched</t>
  </si>
  <si>
    <t>Provide details of your security measures</t>
  </si>
  <si>
    <t xml:space="preserve">System must have password policy controls in place, including but at least the following :
a. Minimum password length (e.g. 8);
b. Complexity requirements (e.g. mix of alphabets, numerals, etc);
c. Password duration (e.g. change every 120 days);
d. Password history requirements (e.g. cannot reuse for 4 generations); and
e. Password lock-out.
f. Application time-out
 </t>
  </si>
  <si>
    <t>Provide details of any other additional password controls that are in place for your system (e.g. 2FA).
If a particular control is deemed NA, provide details of alternative control that are put in place to mitigate the risk.</t>
  </si>
  <si>
    <t>If application requires AD authentication, vendor should ensure AD data retrieval is secured and propose proper AD authentication method such that in the event on-premise AD is unable to authenticate, cloud applications will still continute to work</t>
  </si>
  <si>
    <t xml:space="preserve">System should have the following security controls in place for the Cloud infrastructure :
a. Anti-Virus/Malware;
b. Network/host-based firewalls (incl. application and other specialized firewalls such as WAF);
c. Network Intrusion Detection/Prevention System (i.e. NIPS/NIDS);
d. Host Intrusion Detection/Prevention System (i.e. HIPS/HIDS);
e. Logging; (please describe the different types of log)
f. Security monitoring and alerting solutions;
g. Penetration test;
h. Vulnerability scan;
i. Server compliance Scan; and
j. Others (please describe)
</t>
  </si>
  <si>
    <t>Provide the necessary details in your submission. If there are additional charges related to these controls, provide details of how these are being charged, in your proposal.</t>
  </si>
  <si>
    <t>Vendor must ensure the anti-virus/malware signatures must be kept up to date</t>
  </si>
  <si>
    <t>Provide details of how this can be achieved in terms of the mechanism and frequency of update</t>
  </si>
  <si>
    <t>Vendor must  ensure the System remains updated on security vulnerabilities/patches relevant to its Cloud Infrastructure.</t>
  </si>
  <si>
    <t>Provide how this is achieved (e.g. (e.g. subscribe to CVEs, feeds, etc)</t>
  </si>
  <si>
    <t>Vendor must respond to the security updates to patch its Cloud Infrastructure in a timely manner.</t>
  </si>
  <si>
    <t>Provide details</t>
  </si>
  <si>
    <t>Encryption and Key Management</t>
  </si>
  <si>
    <t xml:space="preserve">There should be encryption or similar secure storage mechanisms available in the Cloud Infrastructure to allow encryption-at-rest for the customers’ sensitive data in the Cloud Infrastructure.  </t>
  </si>
  <si>
    <t>Provide a list of these algorithms/ciphers, or indicate if strong encryption algorithms/ciphers are available (e.g. AES256, RSA2048, SHA2, etc).</t>
  </si>
  <si>
    <t>Customer should be allowed to implement their own encryption solution.</t>
  </si>
  <si>
    <t>Network and Communication Security</t>
  </si>
  <si>
    <t>All sensitive network communications between the Cloud Infrastructure and all of its users (e.g. customers, employees, contractors, etc) should be encrypted (e.g. by SSL, SSH, etc).  Examples of sensitive network communications include the transfer of the customer’s business data, login information, and other forms of communications which may place the customer and/or his system and data at risk if leaked/compromised</t>
  </si>
  <si>
    <t>There should be no network connections in the Cloud Infrastructure or with external networks that may bypass the security controls put in place.  An example could include a private or backend connectivity for an employee or sub-contractor for purposes such as maintenance and troubleshooting.</t>
  </si>
  <si>
    <t>If the SaaS is implemented on a 3-tier web application architecture (web, application and database tiers), there should be a physical network firewall segregating the web from the application tier, and a second physical network firewall segregating the application tier from the database tier.</t>
  </si>
  <si>
    <t>If the SaaS is not implemented on a 3-tier web application architecture (web, application and database tiers), there should be a physical network firewall segregating the database tier from the other tiers</t>
  </si>
  <si>
    <t>Application Security</t>
  </si>
  <si>
    <t>If vendor has control or access to the source code of any component of its SaaS service, it must conducts a source code review or test to find and remove vulnerabilities in that software code before the code is deployed to production</t>
  </si>
  <si>
    <t>Vendor must ensure the application systems available to the users will not disclose more information than necessary when a failure occurs.  For example, technical details, and other error messages that may allow a malicious user to derive useful information for attacks, will not be displayed to the user</t>
  </si>
  <si>
    <t>Security Monitoring and Logging</t>
  </si>
  <si>
    <t>The System should have logging and security monitoring processes in place to monitors for threats to the Cloud Infrastructure in order to protect the systems and data of its customers</t>
  </si>
  <si>
    <t>Provide details of such processes and mechanism in your submission</t>
  </si>
  <si>
    <t xml:space="preserve">The following activities/events should be logged by the system :
a. Log-in/authentication attempts by a user;
b. Application failures and errors at the server-end; and
c. Cryptographic failures.
</t>
  </si>
  <si>
    <t>Vendor should have a log retention and archival policy in place.</t>
  </si>
  <si>
    <t>Provide details on how long are logs retained and/or archived</t>
  </si>
  <si>
    <t>In the event of a security incident, the vendor must be able to retrieve the relevant logs within an acceptable timeframe</t>
  </si>
  <si>
    <t>Provide details on the timeframe</t>
  </si>
  <si>
    <t>There should be a perimeter NIPS/NIDS in their Cloud Infrastructure, and when required by the customer, forward the relevant alerts to the customer.</t>
  </si>
  <si>
    <t>Security Review and Audit</t>
  </si>
  <si>
    <t xml:space="preserve">Vendor must perform regular audits, reviews and tests on its Cloud Infrastructure, by both internal trained personnel and/or competent third-parties.  </t>
  </si>
  <si>
    <t>Provide details of such audits in your submission</t>
  </si>
  <si>
    <t>Details of these audits must be provided to the Customer and should minimally include the scope and frequency of these activities, as well as some evidence (e.g. CV, SaaS Vendor profile) to demonstrate competence/experience</t>
  </si>
  <si>
    <t>System should conform to the SOC1 and SOC2 reporting framework</t>
  </si>
  <si>
    <t>Please indicate in the submission any charges related to the SOC1 and SOC2 reports</t>
  </si>
  <si>
    <t>Customer should be allowed to conduct a security review and/or (non-intrusive) testing of the customer’s virtual environment or SaaS interface(s) in the provider’s Cloud Infrastructure.  Note that this may include security tests such as vulnerability scanning/assessment as well as penetration testing.  These activities may be conducted as part of that customer’s pre-commissioning checks, and/or on an ongoing basis as part of that customer’s regular security checks.</t>
  </si>
  <si>
    <t>Indicate if only security reviews or security testing are allowed, or if both are equally permissible.  Also list any additional types of reviews/testing that are generally permitted</t>
  </si>
  <si>
    <t>Security Incident Management</t>
  </si>
  <si>
    <t xml:space="preserve">Vendor should have a security incident handling &amp; escalation process in place for the Cloud Infrastructure including how it categorises/classifies severity, and the resolution timeframes. </t>
  </si>
  <si>
    <t>Vendor should conduct regular reviews on the above process to ensure its continued relevancy.</t>
  </si>
  <si>
    <t>Provide details on how these reviews are performed</t>
  </si>
  <si>
    <r>
      <t>Vendor must</t>
    </r>
    <r>
      <rPr>
        <sz val="10"/>
        <color indexed="8"/>
        <rFont val="Arial"/>
        <family val="2"/>
      </rPr>
      <t> provide timely cooperation to the Customer in the event of a security incident affecting that Customer.  Examples of such cooperation include vendor conducting its internal investigations, and providing the relevant findings and logs to that Customer in a timely manner.</t>
    </r>
  </si>
  <si>
    <t>Vendor must inform the customer if there is a security incident that may put that Customer’s system and/or data at risk.  this should include security incidents that occur in the Cloud Infrastructure, as well as at Vendor's premises where the customer’s data (e.g. billing, personal data, etc) may be stored</t>
  </si>
  <si>
    <t>PDPA</t>
  </si>
  <si>
    <t xml:space="preserve">Vendor must comply to the following PDPA clauses: 
The Party in receipt of personal data (the “Receiving Party”) shall comply with the Personal Data Protection Act 2012 (“PDPA”) and all subsidiary legislation related thereto (collectively “Data Protection Legislation”) with regard to any and all personal data (as defined in the PDPA) that it receives from the other Party (the “Disclosing Party”). The Receiving Party agrees that when dealing with personal data received from the Disclosing Party, it shall:
(a) only use personal data in accordance with the purposes for which the Disclosing Party disclosed the personal data, in accordance with the instructions of the Disclosing Party or as is necessary for the Disclosing Party to fulfil its obligations under the Data Protection Legislation; </t>
  </si>
  <si>
    <t>(b) take appropriate technical and organisational measures to protect personal data against accidental or unlawful destruction or accidental loss, alteration, unauthorised disclosure or access and against all other unlawful forms of processing. Such measures shall ensure a level of security appropriate to the risks represented by the processing and the nature of the data to be protected, having regard to the state of the art and the cost of implementation;</t>
  </si>
  <si>
    <t>(c) give the Disclosing Party notice in writing as soon as reasonably practicable should it be aware of, or reasonably suspect, that any of the events referred to in Clause 1.1(b) has occurred and shall promptly take all steps necessary to remedy the event and prevent its re-occurrence;</t>
  </si>
  <si>
    <t>(d) not retain personal data for any longer than is necessary for the purposes for which the Disclosing Party disclosed the personal data;</t>
  </si>
  <si>
    <t xml:space="preserve">(e) limit disclosure of such personal data to its employees on a need to know basis and only for the purposes of processing for which such personal data was disclosed by the Disclosing Party; </t>
  </si>
  <si>
    <t>(f) not to disclose or transfer any personal data received from the Disclosing Party to any third party without the prior written approval of the Disclosing Party, and upon such additional terms and conditions which the Disclosing Party may impose on it for such disclosure or transfer;</t>
  </si>
  <si>
    <t>The following requirements are only applicable if the SaaS provides search engine marketing and/or online marketing</t>
  </si>
  <si>
    <t>Search Engine Marketing/Online Advertising</t>
  </si>
  <si>
    <t>System could cover the following platforms
a. Search Engines
b. Social media platform
c. Blogger networks
d. Please specify any others</t>
  </si>
  <si>
    <t>Provide details of the features for each of the platform supported.
.</t>
  </si>
  <si>
    <t>System should support the following turnaround time :
a. On-the-fly (within minutes of a breaking incident)
b. Long term
c. Campaign-based</t>
  </si>
  <si>
    <t>System should have the following KPIs:
a. Organic reach KPIs
b. Paid media KPIs
c. Conversion rate KPIs
d. Please specify any others</t>
  </si>
  <si>
    <t>Elaborate on your solution for each of the KPIs provided</t>
  </si>
  <si>
    <t>System offers keyword recommendations and have solution with regards to the following approaches:
a. Based on client brief
b. Based on analysis of subject matter and desired audience/outcome
c. Please specify any others</t>
  </si>
  <si>
    <t>System should support copywriting/collateral production, including the following :
a. Search phrase optimisation
b. Social media posts accompanying the collaterals
c. Please specify any others</t>
  </si>
  <si>
    <t>System should provide live tracking/ reporting capabilities including the following :
a. Refresh frequency
b. Ability to drill down
c. Reporting options
d. Please specify any others</t>
  </si>
  <si>
    <t>System should provide account management options, including the following:
a. Full service
b. Self-service options/dashboards
c. Please specify any others</t>
  </si>
  <si>
    <t>The following requirements are only applicable if the SaaS provides search engine optimisation (SEO)</t>
  </si>
  <si>
    <t>Search Engine Optimization</t>
  </si>
  <si>
    <t>System should provide measurements for the following aspects:
a. Domain Analysis
b. Sub-pages Analysis
c. Meta-descriptions
d. Meta-keywords
e. Meta-robots
f. Filenames
g. Captions
h. Headings
i. Sitemap.xml
j. Robots.txt
k. Handle re-directs
l. Other factors
m. Indexed by SE</t>
  </si>
  <si>
    <t>System should cover the following SEO scores:
a. Traffic Rank (Alexa)
b. mozRank
c. Other types of SEO scoring</t>
  </si>
  <si>
    <t>System should have scalability options in terms of:
a. Breadth (multiple sites)
b. Depth (multiple sub-pages)
c. Others</t>
  </si>
  <si>
    <t>System should have the following reporting options:
a. Exporting functions
b. Able to consolidate
c. Able to automate
d. Ease of consolidation
e. Ease of automation
f. Others</t>
  </si>
  <si>
    <t>The following requirements are only applicable if the SaaS provides A/B Testing</t>
  </si>
  <si>
    <t>A/B Testing</t>
  </si>
  <si>
    <t>System should cover the following advertising platforms:
a. Search Engines
b. Social media platform
c. Blogger networks
d. Please specify any others</t>
  </si>
  <si>
    <t>System should cover the following modes of communications:
a. Email
b. Social media posts
c. Hardcopy collaterals
d. Ad placements
e. Mobile apps
f. Please specify any others</t>
  </si>
  <si>
    <t>For each mode supported, please indicate the  features provided</t>
  </si>
  <si>
    <t>System should support the following turnaround time :
a. On-the-fly (within minutes of a breaking incident)
b. Long term
c. Campaign-based
d. Please specify any others</t>
  </si>
  <si>
    <t>System should allow for number of variations and degree of customisations per test</t>
  </si>
  <si>
    <t>Provide details on the typical number allowed</t>
  </si>
  <si>
    <t>System must allow for specification of the population sizes and demographics available for testing</t>
  </si>
  <si>
    <t>System should provide for various sampling methods</t>
  </si>
  <si>
    <t>Provide details in your submission</t>
  </si>
  <si>
    <t>System should have a range of copywriting/collateral production services available</t>
  </si>
  <si>
    <t>System should support import of email addresses, including the following features:
a. Support for multiple formats
b. Security features
c. Export options
d. Please specify any other relevant features</t>
  </si>
  <si>
    <t>Provide details on the formats supported</t>
  </si>
  <si>
    <t>System cater for the following considerations when performing website testing:
a. Actual code changes required
b. Use of ‘shell’ website
c. Security, performance implications
d. Please specify any others</t>
  </si>
  <si>
    <t>Implementation</t>
  </si>
  <si>
    <t xml:space="preserve">Business process and data standardisation : Vendor is required to ensure the product have workflow features that support existing process.
</t>
  </si>
  <si>
    <t>Detailed risk mitigation measures to be provided by vendor</t>
  </si>
  <si>
    <t>Key risks and issues for the Hospital to take note regarding your approach</t>
  </si>
  <si>
    <t>List the key check points (milestones) over the project duration, clearly indicating the criteria for GO/NO GO at each check point that the Hospital can use to evaluate the progress of each stage</t>
  </si>
  <si>
    <t>Provide project team structure and  resume of the team members.</t>
  </si>
  <si>
    <t xml:space="preserve"> - Operations &amp; Technical Support Manual</t>
  </si>
  <si>
    <t>Documentation</t>
  </si>
  <si>
    <t xml:space="preserve"> - End User Manual</t>
  </si>
  <si>
    <t xml:space="preserve"> - Key User Training Manual</t>
  </si>
  <si>
    <t xml:space="preserve"> - Operation Acceptance Test Document </t>
  </si>
  <si>
    <t xml:space="preserve"> - System/Interface test plan</t>
  </si>
  <si>
    <t xml:space="preserve"> - Data Dictionary</t>
  </si>
  <si>
    <t xml:space="preserve"> - System Administration Manual</t>
  </si>
  <si>
    <t xml:space="preserve">Training strategy: Describe the training strategy for this project (training structure, number of session, duration, etc) </t>
  </si>
  <si>
    <t>Education</t>
  </si>
  <si>
    <t>System briefing and walk through of system design is expected.</t>
  </si>
  <si>
    <t xml:space="preserve">Knowledge transfer of the system configurations, authorization/security setup &amp; problem resolution skills to the key end user support personnel. </t>
  </si>
  <si>
    <t>Application Training : The application training shall include : Comprehensive application training at site shall be provided for key users from different institutions and departments for different types of users</t>
  </si>
  <si>
    <t xml:space="preserve">Trouble-shooting &amp; maintenance procedures </t>
  </si>
  <si>
    <t>System overview</t>
  </si>
  <si>
    <t>Basic principles of the system</t>
  </si>
  <si>
    <t>Operation and Technical Support Training: The operation and technical support training shall include :
Comprehensive training at site for Computer Centre operators/ Infrastructure and helpdesk staff</t>
  </si>
  <si>
    <t>Training shoould cover both functional and technical aspect of the system modules such as Management Prinitng, Archiving, Bar-coding/RFID, Interfaces, Background job handling, Batch processing, extraction of data, security, etc. Target audience for these will be System/Network administrators, IT Application support staff.</t>
  </si>
  <si>
    <t>Management of the system, such as user-id/password allocation, database setup and management, networking features etc.</t>
  </si>
  <si>
    <t>Comprehensive knowledge transfer for HIS system administrators</t>
  </si>
  <si>
    <t xml:space="preserve">Design of the system architecture </t>
  </si>
  <si>
    <t xml:space="preserve">System Administration Knowledge Transfer:The system administration knowledge transfer shall include </t>
  </si>
  <si>
    <t>The system should have the field-level help capability.</t>
  </si>
  <si>
    <t>The vendor should have the ability to import/export training documents from/to MS Office standard applications.</t>
  </si>
  <si>
    <t>The vendor should provide training for all product upgrades/releases.</t>
  </si>
  <si>
    <t>The vendor should provide web-based training materials, reference guides, and other online trainings.</t>
  </si>
  <si>
    <t>The software vendor should also provide system administration training to IT administrators.</t>
  </si>
  <si>
    <t>The software vendor should provide software training to key users, end users and IT users prior to go-live.</t>
  </si>
  <si>
    <t>Appendix 1 - Training and Implementation</t>
  </si>
  <si>
    <t>The vendor to ensure that the solution is setup with high availability designed and load balancing features.</t>
  </si>
  <si>
    <t>Performance Requirements: System Availability</t>
  </si>
  <si>
    <t>The vendor to setup the system to provide for on-line performance monitoring and error-analysis reporting to enable system tuning and maintenance.</t>
  </si>
  <si>
    <t>The vendor to setup the system for automatic recovery and restart facilities to ensure minimum downtime.</t>
  </si>
  <si>
    <t>Vendor shall ensure that a hardware fault in any one of the peripheral equipment must not lead to total system failure. Similarly, a software fault in a system must not lead to total system failure.</t>
  </si>
  <si>
    <t>The vendor to ensure the system will be available 24-hour-a-day, 7-day-a-week, for online update of records. The systems shall also be available 24-hour-a-day and 7-day-a-week, for online reading of records.
System availability refers to the availability of the application, as well as the supporting infrastructure
System Availability = [Total Operation Time – Total System Downtime] / Total Operation Time * 100%
NB: Total System Downtime means the accumulated time during which the system or part thereof is inoperable or not fully operable due to the Vendor’s product failure measured from the time the vendor is informed by phone of the product failure to the time when the system is returned to. System availability shall have to be equal to or better than 99.5% per calendar month excluding planned system downtime.
System should also cater for :
MTBF &gt; 2 week
MTTR &lt; 4 weeks</t>
  </si>
  <si>
    <t>The vendor shall provide tools and utilities for measurement of duration of job execution in batch mode.</t>
  </si>
  <si>
    <t>Perfomance Requirements: System Response</t>
  </si>
  <si>
    <t>The vendor to ensure that the design and coding must be efficient and the performance accepted by Parkway. Parkway reserves the right to ask for redesign and recode if the performance is not acceptable.</t>
  </si>
  <si>
    <t>The vendor to provide for a response time of 3 seconds or less for 90% of the time for Intranet on-line systems and  5 seconds or less for 90% of the time for Internet on-line system excluding network latency.
Peak hours end-to-end measurement with users – sampling of x transaction (these transactions shall represent y% of all common transactions used)  :     2 secs for 95% of samples, 15 secs for 100% of samples</t>
  </si>
  <si>
    <t xml:space="preserve">The vendor to provide the archive architecture diagram  (Physical &amp; Logical ) in detail 
Archiving should be with respect to :
1. Production environment
a] Source
b] Database
c] Reports
d] Flat files
e] HL7 inbound outbound messages
f] HR time clock files
g] CCPS files
2. Development environment
a] Source
b] Debug build
c] Release build
3. Testing &amp; Production Environment
a] Release build
</t>
  </si>
  <si>
    <t>Archive Architecture</t>
  </si>
  <si>
    <t xml:space="preserve">The vendor to setup the system with an average response time for accessing archived data should be around 30 seconds. </t>
  </si>
  <si>
    <t>The vendor should setup the system to provide for the ability to restore the archived data back to the live database. The application should ensure data integrity and consistency. This process must be online.</t>
  </si>
  <si>
    <t>The vendor should setup the system to allow user to access the archive data online  only through the application. The archived data should be secure and should not be accessed in any other way.</t>
  </si>
  <si>
    <t xml:space="preserve"> The vendor to setup the system to ensure that all logs should be maintained for all archived jobs. In case of a failure there should be an alert to the system team either by email or SMS.</t>
  </si>
  <si>
    <t>The vendor should setup the archiving job to be run as a background job. The system should be able to configure the archive job and schedule the job.</t>
  </si>
  <si>
    <t>The vendor should provide the systems team the function to view the impact of the archive in terms of  space saved.</t>
  </si>
  <si>
    <t xml:space="preserve">The vendor should ensure that once the data is archived it cannot be modified. However system allows the user to run a report or an online query based on the archived data.  </t>
  </si>
  <si>
    <t xml:space="preserve">The vendor to setup the archival to have the option to either just archive the data or archive &amp; delete the data from the main table. The setup should allow archived data to be verified and only upon verification that the archived data should be deleted from the live database. </t>
  </si>
  <si>
    <t>The vendor to ensure that the archiving can be done online and can be based on based on parameters such as  modules and objects . When the archival is done based on a parameter, all the relevant information with that parameter should be archived to ensure data integrity.</t>
  </si>
  <si>
    <t>The vendor should provide a Archival Strategy. Due to the large volume of transactions along with the requirement to maintain historical data for regulatory compliance there is a need to archive data out of the live database in order to improve performance.</t>
  </si>
  <si>
    <t>The vendor shall provide the procedures for Parkway  to conduct the recovery exercise once in a year.</t>
  </si>
  <si>
    <t>Disaster Recovery or Remote Data Center Design</t>
  </si>
  <si>
    <t>The vendor shall ensure the design is able to integrate with the current Parkway  infrastructure layout.</t>
  </si>
  <si>
    <t xml:space="preserve">The vendor shall provide disaster recovery solution for Parkway  as a fallback to the Remote Data Center, due to a system crash </t>
  </si>
  <si>
    <t xml:space="preserve">The vendor should perform at least one complete  cycle of  backup and recovery process based on propose solution before the system go-live. </t>
  </si>
  <si>
    <t xml:space="preserve">Backup and Recovery Procedure  and Checklist </t>
  </si>
  <si>
    <t>The vendor to provide a similar restore management module to capture the restore procedures and frequency. Restore could be done on a different server. In the system design, it should cater to such request as part of the recovery procedure.</t>
  </si>
  <si>
    <t>The vendor to provide for a backup management module to enable the systems team to view the backup status. In case a backup job fails, an alert should be sent to the systems team either by email or SMS or both. Thus, it should also provide the tape management such as the number of time a tape is used and the failure rate etc.</t>
  </si>
  <si>
    <t>The vendor shall configure the backup of the Database server to be carried out everyday and shall not be more than 4 hours for a full online backup. With this backup procedure, it should enable the systems team to recover to the point of failure and not to the point of backup.</t>
  </si>
  <si>
    <t>The vendor should ensure that all backup shall be an online process and the system shall be able to  schedule backups.</t>
  </si>
  <si>
    <t>The vendor to recommend and ensure that Backup shall be setup  for all servers based on the system design adopted by the solution. This should cover the backup of operating system, application and database.</t>
  </si>
  <si>
    <t xml:space="preserve">The vendor to provide in detail the following :
Reporting Management and Analytics Framework
Caching &amp; Session Management 
Handling Concurrency and Transaction
Installation Guide &amp; Checklist 
System activity checklist for go-llive
Checklst for daily , weekly and monthly monitoring. </t>
  </si>
  <si>
    <t>System Tasks</t>
  </si>
  <si>
    <t xml:space="preserve">The vendor to provide product feature of controlling system process such as month-end closing period will have more job process than non-closing period. </t>
  </si>
  <si>
    <t xml:space="preserve">The vendor to provide product feature of controlling  system process such as after-office hours will provide more job process than day time. </t>
  </si>
  <si>
    <t xml:space="preserve">The vendor should setup the system using product parameter setting for certain application control instead of hardcode in the program.  </t>
  </si>
  <si>
    <t>The vendor should provide a transport mechanism for the systems team to monitor and administer, as well as version control to the changes for the file, program or database from one platform to another. There should also be a housekeeping job and archive job for a configurable period of time.</t>
  </si>
  <si>
    <t>The vendor should provide feature to protect the integrity and availability of the system. A clear control system of transporting all changes from development to testing to production, should be in place as part of the application. This is to prevent errors in copying executables/dll’s/web config files/database modification scripts or data from testing/staging to the production environment. List in detail.</t>
  </si>
  <si>
    <t>The vendor should provision for a particular report/voucher can only be printed on specific printers. E.g. Salary slips, admission forms, cash receipts etc.</t>
  </si>
  <si>
    <t>The vendor should setup the user to be able to print to any printer in the organisation based on authorisation.</t>
  </si>
  <si>
    <t>The vendor should enable the Users  to view and delete their own print jobs from the print queue. When a user deletes a print job the job should also be cancelled at the system level.</t>
  </si>
  <si>
    <t>The vendor should setup the printer as necessary. Currently there are 2 types of print server; Unix and Windows. TCP_IP printing is preferred compared to NetBios.</t>
  </si>
  <si>
    <t>The vendor should setup system with load balancing for printers. This is to prevent the printing to come to a stop when a print spooler service is down.</t>
  </si>
  <si>
    <t>The vendor should setup the system with a housekeeping job to clear the log based on a configurable period. Besides this job, the module should also allow to housekeep other tasks like deleting files that are not needed for a period of time.</t>
  </si>
  <si>
    <t>The vendor should provde the systems team with feature to generate a summary report of the background jobs run for the specified period.</t>
  </si>
  <si>
    <t>The vendor should setup the system with feature that in case of a system shutdown the background jobs will not run. When the system comes up again the systems team should be able to see all the background jobs, which were not able to run, and they should have an option to either run the job or not.</t>
  </si>
  <si>
    <t>The vendor should setup to provide a feature to temporarily inactivate a background job.</t>
  </si>
  <si>
    <t>The vendor should provide the systems team with features to query and see all the background jobs scheduled for the day.</t>
  </si>
  <si>
    <t>The vendor should setup the system with feature If a background job is running a batch input then the log should show as to which records were updated successfully and which record was not updated with the reason for error.</t>
  </si>
  <si>
    <t>The vendor should setup system to provide log of all the scheduled jobs along with status of success or failure and in case of failure the reason for failure should be noted. A user should be able to view all the jobs scheduled by him/her and the status of the job, whether it is pending, successful or failed etc.</t>
  </si>
  <si>
    <t>The vendor should setup the system with feature tht if a job fails then there should be an alert to the system team either by email or SMS</t>
  </si>
  <si>
    <t>The vendor should setup system with functionality to stop a job but the system should take care of data consistency.</t>
  </si>
  <si>
    <t>The vendor should setup the system with a threshold time set for schedule jobs. If the job runs for longer than the threshold time then there should be an alert sent to the application &amp; systems team either by email or SMS.</t>
  </si>
  <si>
    <t>The vendor should setup the sysetm with functionality to run jobs in a sequence. If the 1st job fails then the other jobs should not run. There should also be a functionality to add criteria to a job like the job should end before midnight, or the job should begin only if another job is successful etc.</t>
  </si>
  <si>
    <t>The vendor should setup background job to run using a background user id with the right authorization profile.</t>
  </si>
  <si>
    <t>The vendor should setup the system to enable the system team to schedule background jobs. They should be able to set the date, time and frequency of the job. The user should also be able to schedule the job to run on a particular day of a month e.g. first Monday of each month.</t>
  </si>
  <si>
    <t xml:space="preserve">The vendor should setup the system to provide ways to global logout user and lock user  (except system administrator ) to login when maintenance is in process.  </t>
  </si>
  <si>
    <t>The vendor should setup the system to enable to view all users whom is currently in the system as well as indication which server the are logon to</t>
  </si>
  <si>
    <t xml:space="preserve">The vendor should setup alert message. It shows continuously in specified time intervals until end time of that message reaches. 
The vendor should setup an option to stop broadcasting that message at any time. Broadcasting time intervals for a Message should be setup through some form of setting or configuration file but not hardcode  in the application. </t>
  </si>
  <si>
    <t xml:space="preserve">The vendor should setup the Broadcast Message Process to input the message with setting of time period to broadcast the particular message on all servers or particular server. </t>
  </si>
  <si>
    <t xml:space="preserve">The vendor to ensure all cleaning tasks can be performed for a specific date range.  </t>
  </si>
  <si>
    <r>
      <t xml:space="preserve">The vendor to provide list and details of all temporary files stored  on any database or file folder that will be deleted, including </t>
    </r>
    <r>
      <rPr>
        <sz val="9"/>
        <rFont val="Arial"/>
        <family val="2"/>
      </rPr>
      <t>all areas requiring the system to manage files/folders/temporary files,automatic deletion of not required data beyond its required lifespan etc and setting up and management of background jobs.</t>
    </r>
  </si>
  <si>
    <t xml:space="preserve">The vendor should ensure any cleaning process tasks should be able to scheduled in configured time intervals to make the  process Automatic 
Cleaning process should also support manually trigger online. </t>
  </si>
  <si>
    <t xml:space="preserve">The vendor should provide list and details of cleaning mechanism as part of system administration where files or database records would be cleaned/Deleted as a scheduled task. </t>
  </si>
  <si>
    <t xml:space="preserve">The vendor should provide all tools available for system administration to  trace the application process id  using which database process id to run.  </t>
  </si>
  <si>
    <t xml:space="preserve">The vendor should provide all tools  available for system administration to kill jobs or process to ensure data integrity and consistency  is in place. </t>
  </si>
  <si>
    <t xml:space="preserve">The vendor should provide all user activities tracing  tools or feature  for troubleshooting purpose and to specify if it is online or offline. </t>
  </si>
  <si>
    <t xml:space="preserve">The vendor should provide a report or query tools , eg  to query on locked user due to unsuccessfully log access etc. List down all available report available for system administration purpose. </t>
  </si>
  <si>
    <t>The vendor should provide backup and restore procedure for the recovery of the system back  to the point of failure and the procedure of checking the application.</t>
  </si>
  <si>
    <t xml:space="preserve">The vendor should provide all  product operation checklist available for system administration. </t>
  </si>
  <si>
    <t>The vendor should provide all tools in the product to monitor , fine tune, manage and troubleshoot the operating system. All tools that are needed for the monitoring should be provided as total solution to the proposal. Details of the monitoring features for respective areas need to be provide in detail.</t>
  </si>
  <si>
    <t>The vendor should provide all tools by the product to monitor , fine tune,  manage and troubleshoot the database . All tools that are needed for the monitoring should be provided as total solution to the proposal. Details of the monitoring features for respective areas need to be provide in detail.</t>
  </si>
  <si>
    <t>The vendor should provide all tools by the product to monitor , fine tune, manage and troubleshoot the application. All tools that are needed for the monitoring should be provided as total solution to the proposal. Details of the monitoring features for respective areas need to be provide in detail.</t>
  </si>
  <si>
    <t xml:space="preserve">Provide any online knowledge based portal for customer to query. </t>
  </si>
  <si>
    <t>Customer Services</t>
  </si>
  <si>
    <t xml:space="preserve">Provide any online portal for customer to query or log problem. </t>
  </si>
  <si>
    <t>Provide the Service Level Agreement to Parkway.</t>
  </si>
  <si>
    <t>Provide list and details of all product support available to Parkway.</t>
  </si>
  <si>
    <t xml:space="preserve">The vendor should provide the following as part of the Customer Services : </t>
  </si>
  <si>
    <t xml:space="preserve">The vendor should setup system to ensure protection against accidental changes  </t>
  </si>
  <si>
    <t>Security Aspect</t>
  </si>
  <si>
    <t>The vendor should setup system to provide all logging for  changes to user mater records, profile and authorizations.</t>
  </si>
  <si>
    <t xml:space="preserve">The vendor should set up the system to provide all logging  for changes document such as business data object or file that are stored in file directory if any. </t>
  </si>
  <si>
    <t xml:space="preserve">The vendor should setup the system to provide all logging for workflow execution that integrate transaction which span various application. </t>
  </si>
  <si>
    <t xml:space="preserve">The vendor should setup system to provide all application logging to record the process of the execution of an application so that reconstruct it later if necessary. </t>
  </si>
  <si>
    <t xml:space="preserve">The vendor should setup the system to provide list and details of all logs provided for system administration, monitoring, problem solving and auditing purpose. </t>
  </si>
  <si>
    <t xml:space="preserve">The vendor should provide details, recommend and implement SSO if the product provide single-sign-on. </t>
  </si>
  <si>
    <t xml:space="preserve">The vendor should provide, recommend and implement the list of operating system hardening services. </t>
  </si>
  <si>
    <t xml:space="preserve">The vendor should provide, recommend and implement the list of Database security hardening services. </t>
  </si>
  <si>
    <t xml:space="preserve">The vendor should provide, recommend and implement the list of application security hardening services. </t>
  </si>
  <si>
    <t>The vendor should ensure that there shall be mechanisms to verify the authenticity and the integrity of the network services from untrusted sources before the services are used.</t>
  </si>
  <si>
    <t>The vendor should ensure tht system accessible outside of the Parkway network shall not be placed inside Parkway’s internal network. They shall be in the De-militarised Zone (DMZ) protected by an appropriate secure gateway.</t>
  </si>
  <si>
    <t>The vendor should recommend and administer any  standard system and user account created by the product.  The vendor should recommend if these accounts should be deleted or renamed .</t>
  </si>
  <si>
    <t xml:space="preserve">All data usually transmitted through the line in simple plain text. To maintain confidentiality for the data,  the vendor should propose and recommend the necessary encryption security measures  that are available in the product and to be implemented as required. </t>
  </si>
  <si>
    <t>The vendor should provide database design in detail</t>
  </si>
  <si>
    <t>Architecture &amp; Design</t>
  </si>
  <si>
    <t>The vendor should provide what are the Landscapes  proposed and  their roles.</t>
  </si>
  <si>
    <t xml:space="preserve">The vendor should propose and recommend the necessary hardware sizing  in detail  </t>
  </si>
  <si>
    <t>The vendor should provide System hardware and software requirement for High availability, Load Balancing , Clustering, etc in detail</t>
  </si>
  <si>
    <t>The vendor should provide an overview of the system and application architecture (Physical &amp; Logical)</t>
  </si>
  <si>
    <t>Appendix 1 - Hardware Infrastructure</t>
  </si>
  <si>
    <t>A user needs administrative assistance</t>
  </si>
  <si>
    <t>A user has questions about Application functionality</t>
  </si>
  <si>
    <t>NA</t>
  </si>
  <si>
    <t>These issues will be discussed with the respective users &amp; IT team.</t>
  </si>
  <si>
    <t>12 hours</t>
  </si>
  <si>
    <t>A minor function of Application is not operational for one or more users, but they can continue to user other application functions</t>
  </si>
  <si>
    <t>3-Low</t>
  </si>
  <si>
    <t>A major function is not operational that impacts some users and no other options or workaround available</t>
  </si>
  <si>
    <t>48 hours</t>
  </si>
  <si>
    <t>4 hours</t>
  </si>
  <si>
    <t>Application is not operational for one or more users and no other options or workaround available for work to continue</t>
  </si>
  <si>
    <t>2-Medium</t>
  </si>
  <si>
    <t>A major function is not operational that impacts all users and no other options or workaround available</t>
  </si>
  <si>
    <t>5 days</t>
  </si>
  <si>
    <t>24 hours</t>
  </si>
  <si>
    <t>1 hour</t>
  </si>
  <si>
    <t xml:space="preserve">Complete stoppage of work for all users and no other options or workaround available for work to continue </t>
  </si>
  <si>
    <t>1-High</t>
  </si>
  <si>
    <t>Max Credit per quarter</t>
  </si>
  <si>
    <t>Problem Resolution or Workaround Time</t>
  </si>
  <si>
    <t>Problem Response</t>
  </si>
  <si>
    <t>Definition</t>
  </si>
  <si>
    <t>Severity Level</t>
  </si>
  <si>
    <t>Appendix 2 SLA Requirements</t>
  </si>
  <si>
    <t>Compliance Code</t>
  </si>
  <si>
    <t>Full Compliance</t>
  </si>
  <si>
    <t>Partial Compliance with Workaround</t>
  </si>
  <si>
    <t>Partial Compliance with Customization</t>
  </si>
  <si>
    <t>No Compliance</t>
  </si>
  <si>
    <t>Cloud Platform security</t>
  </si>
  <si>
    <t>Must be compliant as followed :</t>
  </si>
  <si>
    <t>ISO 27001 compliance</t>
  </si>
  <si>
    <t>ISO 27018 compliance</t>
  </si>
  <si>
    <t>HIPAA compliant</t>
  </si>
  <si>
    <t>Statutory Compliance</t>
  </si>
  <si>
    <t>Must be PDPA compliance</t>
  </si>
  <si>
    <t>Multi-Tenancy isolation</t>
  </si>
  <si>
    <t>Group of information, users should be segregated on network</t>
  </si>
  <si>
    <t>Restrict each entity's access and previleges to its own data environment only</t>
  </si>
  <si>
    <t>Must be able to isolate and clearly identify its customer data and other information system assets for protection</t>
  </si>
  <si>
    <t>Hosting</t>
  </si>
  <si>
    <t>Allow to select specific region/country for hosting</t>
  </si>
  <si>
    <t>Allow onsite audit of data center</t>
  </si>
  <si>
    <t>Data security</t>
  </si>
  <si>
    <t>Encryption of data using 256-bit AES Algorithms for Patient's personal information and sensitive data</t>
  </si>
  <si>
    <t>SSL encrypted endpoints within multiple instances</t>
  </si>
  <si>
    <t>SSL encrypted endpoints over public internet</t>
  </si>
  <si>
    <t>Cloud platform access</t>
  </si>
  <si>
    <t>token-based authentication to access instances</t>
  </si>
  <si>
    <t>key-based authentication to access instances</t>
  </si>
  <si>
    <t>Firewall-based to control access/deny TCP Ports</t>
  </si>
  <si>
    <t>Firewall-based to control access/deny via IP addresses</t>
  </si>
  <si>
    <t>Security Policies</t>
  </si>
  <si>
    <t>Cloud hosting Employees do not have access to cloud instances</t>
  </si>
  <si>
    <t>Cloud hosting Employees do not have access to data</t>
  </si>
  <si>
    <t>Allow/block access via account level</t>
  </si>
  <si>
    <t>Allow/block access via instance level</t>
  </si>
  <si>
    <t>Segment different zones to segment infrastructure</t>
  </si>
  <si>
    <t>Operational Management</t>
  </si>
  <si>
    <t>Provide cloud workload management</t>
  </si>
  <si>
    <t>Auditing</t>
  </si>
  <si>
    <t>Provide detailed activity logs or reports on
who had access
IP address entry
Data accessed</t>
  </si>
  <si>
    <t>Activity logs or reports can be accessed for an extended period of time (min 6months)</t>
  </si>
  <si>
    <t>Activity logs must be secured</t>
  </si>
  <si>
    <t>Must provide a mechanism to review log when requested</t>
  </si>
  <si>
    <t>Must provide evidence of audit log review on quarterly basis</t>
  </si>
  <si>
    <t>Backup and Recovery</t>
  </si>
  <si>
    <t>provide HA backup for data storage via automated backup</t>
  </si>
  <si>
    <t>provide Disaster recovery in different location</t>
  </si>
  <si>
    <t>provide secured backup copies</t>
  </si>
  <si>
    <t>Must be able to provide evidence of the service provider’s ability to recover the outsourced systems and IT services within the stipulated recovery time objective (“RTO”) prior to contracting with the service provider.</t>
  </si>
  <si>
    <t>Patch Management</t>
  </si>
  <si>
    <t>Must provide security patch list for all inventory</t>
  </si>
  <si>
    <t>AntiVirus/AntiSpam software</t>
  </si>
  <si>
    <t>Must provide reputable and up-to-date antivirus and antispam solution</t>
  </si>
  <si>
    <t>Incident management</t>
  </si>
  <si>
    <t>Provide incident management framework not limited as follows</t>
  </si>
  <si>
    <t>timely escalation procedures</t>
  </si>
  <si>
    <t>trigger of alerts</t>
  </si>
  <si>
    <t>report generation</t>
  </si>
  <si>
    <t>resolution timeframe</t>
  </si>
  <si>
    <t>SLA</t>
  </si>
  <si>
    <t>include confidentiality and non-disclosure agreement</t>
  </si>
  <si>
    <t>include user data in the cloud is safely/securely removed when the service is terminated</t>
  </si>
  <si>
    <t>include security assessments to be conducted via 3rd party</t>
  </si>
  <si>
    <t>Court order is needed before release customer data to law enforcement or another government entity</t>
  </si>
  <si>
    <t>Software As a Service (SaaS) if applicable</t>
  </si>
  <si>
    <t>Must support all clients' browsers/mobile devices</t>
  </si>
  <si>
    <t>Adequate notification and details during upgrades or patches</t>
  </si>
  <si>
    <t>Must provide IP or domain name change in terms of service availability</t>
  </si>
  <si>
    <t>Transfer of data using strong encryption and secured tunnel protocol</t>
  </si>
  <si>
    <t>In the event of contract termination with the service provider, either on expiry or prematurely, the Parkway should have the contractual power and means to promptly remove or destroy data stored at the service provider’s systems and backups.</t>
  </si>
  <si>
    <t xml:space="preserve">Must provide evidence of regular pentration test </t>
  </si>
  <si>
    <t>Must provide evidence of regular security review</t>
  </si>
  <si>
    <t xml:space="preserve">Implementation approach: Describe the application development /project implementation methodology to be adopted in this project </t>
  </si>
  <si>
    <t xml:space="preserve">Documentation: The following documents shall be provided and included in the price of the system :
- System Overview Speicification
</t>
  </si>
</sst>
</file>

<file path=xl/styles.xml><?xml version="1.0" encoding="utf-8"?>
<styleSheet xmlns="http://schemas.openxmlformats.org/spreadsheetml/2006/main" xmlns:mc="http://schemas.openxmlformats.org/markup-compatibility/2006" xmlns:x14ac="http://schemas.microsoft.com/office/spreadsheetml/2009/9/ac" mc:Ignorable="x14ac">
  <fonts count="46">
    <font>
      <sz val="10"/>
      <name val="Arial"/>
    </font>
    <font>
      <sz val="10"/>
      <color theme="1"/>
      <name val="Arial"/>
      <family val="2"/>
    </font>
    <font>
      <b/>
      <u/>
      <sz val="9"/>
      <name val="Arial"/>
      <family val="2"/>
    </font>
    <font>
      <sz val="9"/>
      <name val="Calibri"/>
      <family val="2"/>
    </font>
    <font>
      <sz val="9"/>
      <name val="Arial"/>
      <family val="2"/>
    </font>
    <font>
      <b/>
      <sz val="9"/>
      <name val="Arial"/>
      <family val="2"/>
    </font>
    <font>
      <i/>
      <sz val="9"/>
      <name val="Arial"/>
      <family val="2"/>
    </font>
    <font>
      <sz val="10"/>
      <name val="Calibri"/>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9"/>
      <name val="Calibri"/>
      <family val="2"/>
    </font>
    <font>
      <sz val="10"/>
      <color indexed="14"/>
      <name val="Calibri"/>
      <family val="2"/>
    </font>
    <font>
      <sz val="10"/>
      <color indexed="10"/>
      <name val="Calibri"/>
      <family val="2"/>
    </font>
    <font>
      <sz val="10"/>
      <color indexed="15"/>
      <name val="Calibri"/>
      <family val="2"/>
    </font>
    <font>
      <b/>
      <u/>
      <sz val="10"/>
      <name val="Calibri"/>
      <family val="2"/>
    </font>
    <font>
      <sz val="10"/>
      <color rgb="FFFF0000"/>
      <name val="Calibri"/>
      <family val="2"/>
    </font>
    <font>
      <b/>
      <sz val="12"/>
      <name val="Arial"/>
      <family val="2"/>
    </font>
    <font>
      <b/>
      <sz val="10"/>
      <color theme="1"/>
      <name val="Arial"/>
      <family val="2"/>
    </font>
    <font>
      <b/>
      <sz val="10"/>
      <color indexed="8"/>
      <name val="Arial"/>
      <family val="2"/>
    </font>
    <font>
      <sz val="10"/>
      <color indexed="8"/>
      <name val="Arial"/>
      <family val="2"/>
    </font>
    <font>
      <b/>
      <u/>
      <sz val="10"/>
      <name val="Arial"/>
      <family val="2"/>
    </font>
    <font>
      <i/>
      <sz val="10"/>
      <name val="Arial"/>
      <family val="2"/>
    </font>
    <font>
      <b/>
      <i/>
      <sz val="10"/>
      <name val="Arial"/>
      <family val="2"/>
    </font>
    <font>
      <b/>
      <sz val="10"/>
      <name val="Arial"/>
      <family val="2"/>
    </font>
    <font>
      <sz val="10"/>
      <color rgb="FF000000"/>
      <name val="Arial"/>
      <family val="2"/>
    </font>
    <font>
      <b/>
      <sz val="9"/>
      <color indexed="8"/>
      <name val="Arial"/>
      <family val="2"/>
    </font>
    <font>
      <sz val="9"/>
      <color indexed="8"/>
      <name val="Arial"/>
      <family val="2"/>
    </font>
    <font>
      <b/>
      <sz val="10"/>
      <color rgb="FF000000"/>
      <name val="Arial"/>
      <family val="2"/>
    </font>
    <font>
      <b/>
      <sz val="11"/>
      <color theme="1"/>
      <name val="Calibri"/>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8"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indexed="43"/>
        <bgColor indexed="64"/>
      </patternFill>
    </fill>
    <fill>
      <patternFill patternType="solid">
        <fgColor indexed="44"/>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rgb="FF000000"/>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rgb="FF00000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45">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7" borderId="1" applyNumberFormat="0" applyAlignment="0" applyProtection="0"/>
    <xf numFmtId="0" fontId="21" fillId="0" borderId="6" applyNumberFormat="0" applyFill="0" applyAlignment="0" applyProtection="0"/>
    <xf numFmtId="0" fontId="22" fillId="22" borderId="0" applyNumberFormat="0" applyBorder="0" applyAlignment="0" applyProtection="0"/>
    <xf numFmtId="0" fontId="8" fillId="0" borderId="0"/>
    <xf numFmtId="0" fontId="9" fillId="0" borderId="0"/>
    <xf numFmtId="0" fontId="9" fillId="0" borderId="0"/>
    <xf numFmtId="0" fontId="10"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150">
    <xf numFmtId="0" fontId="0" fillId="0" borderId="0" xfId="0"/>
    <xf numFmtId="0" fontId="3" fillId="0" borderId="10" xfId="0" applyFont="1" applyFill="1" applyBorder="1" applyAlignment="1">
      <alignment horizontal="left" vertical="top"/>
    </xf>
    <xf numFmtId="0" fontId="3" fillId="0" borderId="10" xfId="0" applyFont="1" applyFill="1" applyBorder="1" applyAlignment="1">
      <alignment vertical="top"/>
    </xf>
    <xf numFmtId="0" fontId="3" fillId="0" borderId="10" xfId="0" applyFont="1" applyFill="1" applyBorder="1" applyAlignment="1">
      <alignment horizontal="center" vertical="top"/>
    </xf>
    <xf numFmtId="0" fontId="7" fillId="0" borderId="10" xfId="0" applyFont="1" applyFill="1" applyBorder="1" applyAlignment="1">
      <alignment horizontal="left" vertical="top" wrapText="1"/>
    </xf>
    <xf numFmtId="0" fontId="7" fillId="0" borderId="10" xfId="0" applyFont="1" applyFill="1" applyBorder="1" applyAlignment="1">
      <alignment horizontal="center" vertical="top" wrapText="1"/>
    </xf>
    <xf numFmtId="0" fontId="7" fillId="0" borderId="10" xfId="0" applyFont="1" applyFill="1" applyBorder="1" applyAlignment="1">
      <alignment vertical="top" wrapText="1"/>
    </xf>
    <xf numFmtId="0" fontId="7" fillId="0" borderId="0" xfId="0" applyFont="1" applyFill="1" applyAlignment="1">
      <alignment vertical="top"/>
    </xf>
    <xf numFmtId="0" fontId="7" fillId="0" borderId="10" xfId="0" applyFont="1" applyFill="1" applyBorder="1" applyAlignment="1">
      <alignment vertical="top"/>
    </xf>
    <xf numFmtId="0" fontId="7" fillId="0" borderId="0" xfId="0" applyFont="1" applyFill="1"/>
    <xf numFmtId="0" fontId="7" fillId="0" borderId="10" xfId="0" applyFont="1" applyFill="1" applyBorder="1" applyAlignment="1">
      <alignment horizontal="left" vertical="top"/>
    </xf>
    <xf numFmtId="0" fontId="7" fillId="0" borderId="10" xfId="0" applyFont="1" applyFill="1" applyBorder="1" applyAlignment="1">
      <alignment horizontal="center" vertical="top"/>
    </xf>
    <xf numFmtId="0" fontId="8" fillId="0" borderId="0" xfId="0" applyFont="1" applyFill="1"/>
    <xf numFmtId="0" fontId="4" fillId="0" borderId="10" xfId="0" applyFont="1" applyFill="1" applyBorder="1" applyAlignment="1">
      <alignment horizontal="center" vertical="top"/>
    </xf>
    <xf numFmtId="0" fontId="4" fillId="0" borderId="10" xfId="0" applyFont="1" applyFill="1" applyBorder="1" applyAlignment="1">
      <alignment horizontal="left" vertical="top"/>
    </xf>
    <xf numFmtId="0" fontId="7" fillId="0" borderId="10" xfId="0" applyFont="1" applyFill="1" applyBorder="1" applyAlignment="1">
      <alignment horizontal="left" wrapText="1"/>
    </xf>
    <xf numFmtId="0" fontId="27" fillId="0" borderId="10" xfId="0" applyFont="1" applyFill="1" applyBorder="1" applyAlignment="1">
      <alignment vertical="top"/>
    </xf>
    <xf numFmtId="0" fontId="2" fillId="0" borderId="11" xfId="0" applyFont="1" applyFill="1" applyBorder="1" applyAlignment="1">
      <alignment horizontal="left" vertical="top" wrapText="1"/>
    </xf>
    <xf numFmtId="0" fontId="3" fillId="0" borderId="10" xfId="0" applyFont="1" applyFill="1" applyBorder="1" applyAlignment="1">
      <alignment horizontal="center" vertical="top" wrapText="1"/>
    </xf>
    <xf numFmtId="0" fontId="2" fillId="0" borderId="13" xfId="0" applyFont="1" applyFill="1" applyBorder="1" applyAlignment="1">
      <alignment horizontal="left" vertical="top"/>
    </xf>
    <xf numFmtId="0" fontId="5" fillId="0" borderId="10" xfId="0" applyFont="1" applyFill="1" applyBorder="1" applyAlignment="1">
      <alignment vertical="top"/>
    </xf>
    <xf numFmtId="0" fontId="4" fillId="0" borderId="10" xfId="0" applyFont="1" applyFill="1" applyBorder="1" applyAlignment="1">
      <alignment vertical="top"/>
    </xf>
    <xf numFmtId="0" fontId="27" fillId="0" borderId="10" xfId="0" applyFont="1" applyFill="1" applyBorder="1" applyAlignment="1">
      <alignment horizontal="center" vertical="top"/>
    </xf>
    <xf numFmtId="0" fontId="4" fillId="24" borderId="10" xfId="0" applyFont="1" applyFill="1" applyBorder="1" applyAlignment="1">
      <alignment vertical="top"/>
    </xf>
    <xf numFmtId="0" fontId="3" fillId="24" borderId="10" xfId="0" applyFont="1" applyFill="1" applyBorder="1" applyAlignment="1">
      <alignment horizontal="center" vertical="top"/>
    </xf>
    <xf numFmtId="0" fontId="3" fillId="24" borderId="10" xfId="0" applyFont="1" applyFill="1" applyBorder="1" applyAlignment="1">
      <alignment horizontal="left" vertical="top" wrapText="1"/>
    </xf>
    <xf numFmtId="0" fontId="4" fillId="24" borderId="10" xfId="0" applyFont="1" applyFill="1" applyBorder="1" applyAlignment="1">
      <alignment horizontal="center" vertical="top"/>
    </xf>
    <xf numFmtId="0" fontId="28" fillId="0" borderId="10" xfId="0" applyFont="1" applyFill="1" applyBorder="1" applyAlignment="1">
      <alignment vertical="top"/>
    </xf>
    <xf numFmtId="0" fontId="4" fillId="0" borderId="13" xfId="0" applyFont="1" applyFill="1" applyBorder="1" applyAlignment="1">
      <alignment horizontal="left" vertical="top"/>
    </xf>
    <xf numFmtId="0" fontId="32" fillId="0" borderId="10" xfId="0" applyFont="1" applyFill="1" applyBorder="1" applyAlignment="1">
      <alignment horizontal="left" vertical="top"/>
    </xf>
    <xf numFmtId="0" fontId="32" fillId="0" borderId="10" xfId="0" applyFont="1" applyFill="1" applyBorder="1" applyAlignment="1">
      <alignment horizontal="left" vertical="top" wrapText="1"/>
    </xf>
    <xf numFmtId="0" fontId="32" fillId="0" borderId="10" xfId="0" applyFont="1" applyFill="1" applyBorder="1" applyAlignment="1">
      <alignment horizontal="left" wrapText="1"/>
    </xf>
    <xf numFmtId="0" fontId="32" fillId="0" borderId="10" xfId="0" applyFont="1" applyFill="1" applyBorder="1" applyAlignment="1">
      <alignment vertical="top"/>
    </xf>
    <xf numFmtId="0" fontId="27" fillId="0" borderId="10" xfId="0" applyFont="1" applyFill="1" applyBorder="1" applyAlignment="1">
      <alignment vertical="top" wrapText="1"/>
    </xf>
    <xf numFmtId="0" fontId="3" fillId="0" borderId="10" xfId="0" applyFont="1" applyFill="1" applyBorder="1" applyAlignment="1">
      <alignment vertical="top" wrapText="1"/>
    </xf>
    <xf numFmtId="0" fontId="2" fillId="0" borderId="12" xfId="0" applyFont="1" applyFill="1" applyBorder="1" applyAlignment="1">
      <alignment vertical="top" wrapText="1"/>
    </xf>
    <xf numFmtId="0" fontId="3" fillId="24" borderId="10" xfId="0" applyFont="1" applyFill="1" applyBorder="1" applyAlignment="1">
      <alignment vertical="top" wrapText="1"/>
    </xf>
    <xf numFmtId="0" fontId="8" fillId="0" borderId="10" xfId="0" applyFont="1" applyFill="1" applyBorder="1" applyAlignment="1">
      <alignment horizontal="center" vertical="center" wrapText="1"/>
    </xf>
    <xf numFmtId="0" fontId="27" fillId="24" borderId="10" xfId="0" applyFont="1" applyFill="1" applyBorder="1" applyAlignment="1">
      <alignment vertical="top" wrapText="1"/>
    </xf>
    <xf numFmtId="0" fontId="32" fillId="0" borderId="10" xfId="0" applyFont="1" applyFill="1" applyBorder="1" applyAlignment="1">
      <alignment vertical="top" wrapText="1"/>
    </xf>
    <xf numFmtId="0" fontId="3" fillId="24" borderId="10" xfId="0" applyFont="1" applyFill="1" applyBorder="1" applyAlignment="1">
      <alignment horizontal="center" vertical="top" wrapText="1"/>
    </xf>
    <xf numFmtId="0" fontId="8" fillId="0" borderId="10" xfId="0" applyFont="1" applyFill="1" applyBorder="1"/>
    <xf numFmtId="0" fontId="33" fillId="0" borderId="0" xfId="0" applyFont="1" applyAlignment="1">
      <alignment wrapText="1"/>
    </xf>
    <xf numFmtId="0" fontId="0" fillId="0" borderId="14" xfId="0" applyBorder="1"/>
    <xf numFmtId="0" fontId="0" fillId="0" borderId="11" xfId="0" applyBorder="1"/>
    <xf numFmtId="0" fontId="35" fillId="0" borderId="0" xfId="0" applyFont="1" applyBorder="1" applyAlignment="1">
      <alignment vertical="top"/>
    </xf>
    <xf numFmtId="0" fontId="8" fillId="0" borderId="0" xfId="0" applyFont="1" applyBorder="1" applyAlignment="1">
      <alignment vertical="top" wrapText="1"/>
    </xf>
    <xf numFmtId="0" fontId="8" fillId="0" borderId="0" xfId="0" applyFont="1" applyFill="1" applyAlignment="1">
      <alignment horizontal="center" vertical="top" wrapText="1"/>
    </xf>
    <xf numFmtId="0" fontId="8" fillId="0" borderId="0" xfId="0" applyFont="1" applyFill="1" applyAlignment="1">
      <alignment vertical="top" wrapText="1"/>
    </xf>
    <xf numFmtId="0" fontId="36" fillId="0" borderId="0" xfId="0" quotePrefix="1" applyFont="1" applyBorder="1" applyAlignment="1">
      <alignment vertical="top" wrapText="1"/>
    </xf>
    <xf numFmtId="0" fontId="8" fillId="0" borderId="0" xfId="0" applyFont="1" applyFill="1" applyBorder="1" applyAlignment="1">
      <alignment vertical="top" wrapText="1"/>
    </xf>
    <xf numFmtId="0" fontId="8" fillId="0" borderId="0" xfId="0" applyFont="1" applyFill="1" applyBorder="1" applyAlignment="1">
      <alignment horizontal="left" vertical="top" wrapText="1"/>
    </xf>
    <xf numFmtId="0" fontId="37" fillId="0" borderId="0" xfId="0" applyFont="1" applyFill="1" applyBorder="1" applyAlignment="1">
      <alignment horizontal="left" vertical="top" wrapText="1"/>
    </xf>
    <xf numFmtId="0" fontId="37" fillId="0" borderId="0" xfId="0" applyFont="1" applyFill="1" applyBorder="1" applyAlignment="1">
      <alignment horizontal="center" vertical="top" wrapText="1"/>
    </xf>
    <xf numFmtId="0" fontId="8" fillId="0" borderId="10" xfId="0" applyFont="1" applyFill="1" applyBorder="1" applyAlignment="1">
      <alignment vertical="top" wrapText="1"/>
    </xf>
    <xf numFmtId="0" fontId="40" fillId="0" borderId="10" xfId="0" applyFont="1" applyFill="1" applyBorder="1" applyAlignment="1">
      <alignment vertical="top" wrapText="1"/>
    </xf>
    <xf numFmtId="0" fontId="40" fillId="0" borderId="10" xfId="0" applyFont="1" applyFill="1" applyBorder="1" applyAlignment="1">
      <alignment horizontal="center" vertical="top" wrapText="1"/>
    </xf>
    <xf numFmtId="0" fontId="40" fillId="0" borderId="0" xfId="0" applyFont="1" applyFill="1" applyAlignment="1">
      <alignment vertical="top" wrapText="1"/>
    </xf>
    <xf numFmtId="0" fontId="8" fillId="0" borderId="10" xfId="0" applyFont="1" applyBorder="1" applyAlignment="1">
      <alignment vertical="top" wrapText="1"/>
    </xf>
    <xf numFmtId="0" fontId="0" fillId="0" borderId="10" xfId="0" applyFill="1" applyBorder="1" applyAlignment="1">
      <alignment horizontal="center" vertical="top" wrapText="1"/>
    </xf>
    <xf numFmtId="0" fontId="8" fillId="0" borderId="10" xfId="0" applyFont="1" applyBorder="1" applyAlignment="1">
      <alignment horizontal="center" vertical="top"/>
    </xf>
    <xf numFmtId="0" fontId="8" fillId="0" borderId="10" xfId="0" applyFont="1" applyBorder="1" applyAlignment="1">
      <alignment wrapText="1"/>
    </xf>
    <xf numFmtId="0" fontId="36" fillId="0" borderId="10" xfId="0" applyFont="1" applyFill="1" applyBorder="1" applyAlignment="1">
      <alignment vertical="top" wrapText="1"/>
    </xf>
    <xf numFmtId="0" fontId="8" fillId="0" borderId="10" xfId="0" applyFont="1" applyBorder="1" applyAlignment="1">
      <alignment vertical="top"/>
    </xf>
    <xf numFmtId="0" fontId="8" fillId="0" borderId="10" xfId="0" applyFont="1" applyFill="1" applyBorder="1" applyAlignment="1">
      <alignment horizontal="center" vertical="top"/>
    </xf>
    <xf numFmtId="0" fontId="8" fillId="0" borderId="10" xfId="0" applyFont="1" applyFill="1" applyBorder="1" applyAlignment="1">
      <alignment vertical="top"/>
    </xf>
    <xf numFmtId="0" fontId="0" fillId="0" borderId="0" xfId="0" applyFill="1"/>
    <xf numFmtId="0" fontId="8" fillId="0" borderId="15" xfId="0" applyFont="1" applyFill="1" applyBorder="1" applyAlignment="1">
      <alignment vertical="top" wrapText="1"/>
    </xf>
    <xf numFmtId="0" fontId="41" fillId="0" borderId="0" xfId="0" applyFont="1" applyAlignment="1">
      <alignment vertical="top" wrapText="1"/>
    </xf>
    <xf numFmtId="0" fontId="8" fillId="0" borderId="10" xfId="0" applyFont="1" applyFill="1" applyBorder="1" applyAlignment="1">
      <alignment wrapText="1"/>
    </xf>
    <xf numFmtId="0" fontId="36" fillId="0" borderId="10" xfId="0" applyNumberFormat="1" applyFont="1" applyFill="1" applyBorder="1" applyAlignment="1">
      <alignment vertical="top" wrapText="1"/>
    </xf>
    <xf numFmtId="0" fontId="0" fillId="0" borderId="10" xfId="0" applyBorder="1"/>
    <xf numFmtId="0" fontId="0" fillId="0" borderId="10" xfId="0" applyBorder="1" applyAlignment="1">
      <alignment vertical="top" wrapText="1"/>
    </xf>
    <xf numFmtId="0" fontId="0" fillId="0" borderId="10" xfId="0" applyBorder="1" applyAlignment="1">
      <alignment vertical="top"/>
    </xf>
    <xf numFmtId="0" fontId="1" fillId="0" borderId="10" xfId="0" applyFont="1" applyBorder="1" applyAlignment="1">
      <alignment wrapText="1"/>
    </xf>
    <xf numFmtId="0" fontId="1" fillId="0" borderId="0" xfId="0" applyFont="1" applyAlignment="1">
      <alignment wrapText="1"/>
    </xf>
    <xf numFmtId="0" fontId="0" fillId="0" borderId="0" xfId="0" applyFill="1" applyBorder="1"/>
    <xf numFmtId="0" fontId="4" fillId="0" borderId="0" xfId="0" applyFont="1" applyFill="1" applyBorder="1" applyAlignment="1">
      <alignment horizontal="left" vertical="top"/>
    </xf>
    <xf numFmtId="0" fontId="4" fillId="0" borderId="0" xfId="0" applyFont="1" applyFill="1" applyBorder="1" applyAlignment="1">
      <alignment horizontal="center" vertical="top"/>
    </xf>
    <xf numFmtId="0" fontId="3" fillId="0" borderId="0" xfId="0" applyFont="1" applyFill="1" applyBorder="1" applyAlignment="1">
      <alignment horizontal="left" vertical="top"/>
    </xf>
    <xf numFmtId="0" fontId="5" fillId="0" borderId="0" xfId="0" applyFont="1" applyFill="1" applyBorder="1" applyAlignment="1">
      <alignment horizontal="left" vertical="top"/>
    </xf>
    <xf numFmtId="0" fontId="0" fillId="0" borderId="0" xfId="0" applyFont="1" applyFill="1" applyBorder="1"/>
    <xf numFmtId="0" fontId="42" fillId="0" borderId="0" xfId="0" applyFont="1" applyFill="1" applyBorder="1"/>
    <xf numFmtId="0" fontId="4" fillId="0" borderId="0" xfId="37" applyFont="1" applyFill="1" applyBorder="1"/>
    <xf numFmtId="0" fontId="4" fillId="0" borderId="0" xfId="37" applyFont="1" applyFill="1" applyBorder="1" applyAlignment="1">
      <alignment vertical="top"/>
    </xf>
    <xf numFmtId="0" fontId="4" fillId="0" borderId="0" xfId="37" applyFont="1" applyFill="1" applyBorder="1" applyAlignment="1">
      <alignment horizontal="center" vertical="top"/>
    </xf>
    <xf numFmtId="0" fontId="4" fillId="0" borderId="0" xfId="37" applyFont="1" applyFill="1" applyBorder="1" applyAlignment="1">
      <alignment vertical="top" wrapText="1"/>
    </xf>
    <xf numFmtId="0" fontId="4" fillId="0" borderId="0" xfId="37" applyFont="1" applyFill="1" applyAlignment="1">
      <alignment vertical="top"/>
    </xf>
    <xf numFmtId="0" fontId="4" fillId="0" borderId="10" xfId="37" applyFont="1" applyFill="1" applyBorder="1" applyAlignment="1">
      <alignment vertical="top"/>
    </xf>
    <xf numFmtId="0" fontId="4" fillId="0" borderId="10" xfId="37" applyFont="1" applyFill="1" applyBorder="1" applyAlignment="1">
      <alignment horizontal="center" vertical="top" wrapText="1"/>
    </xf>
    <xf numFmtId="0" fontId="4" fillId="0" borderId="10" xfId="37" applyFont="1" applyFill="1" applyBorder="1" applyAlignment="1">
      <alignment vertical="top" wrapText="1"/>
    </xf>
    <xf numFmtId="0" fontId="4" fillId="0" borderId="15" xfId="37" applyFont="1" applyFill="1" applyBorder="1" applyAlignment="1">
      <alignment vertical="top"/>
    </xf>
    <xf numFmtId="0" fontId="4" fillId="0" borderId="15" xfId="37" applyFont="1" applyFill="1" applyBorder="1" applyAlignment="1">
      <alignment horizontal="left" vertical="top" wrapText="1"/>
    </xf>
    <xf numFmtId="0" fontId="4" fillId="0" borderId="10" xfId="37" applyFont="1" applyFill="1" applyBorder="1" applyAlignment="1">
      <alignment horizontal="justify" vertical="top" wrapText="1"/>
    </xf>
    <xf numFmtId="0" fontId="4" fillId="0" borderId="10" xfId="37" applyFont="1" applyFill="1" applyBorder="1" applyAlignment="1">
      <alignment horizontal="left" vertical="top" wrapText="1"/>
    </xf>
    <xf numFmtId="0" fontId="4" fillId="0" borderId="0" xfId="37" applyFont="1" applyFill="1"/>
    <xf numFmtId="0" fontId="43" fillId="0" borderId="10" xfId="37" applyFont="1" applyFill="1" applyBorder="1" applyAlignment="1">
      <alignment vertical="top" wrapText="1"/>
    </xf>
    <xf numFmtId="0" fontId="4" fillId="0" borderId="15" xfId="37" applyFont="1" applyFill="1" applyBorder="1" applyAlignment="1">
      <alignment vertical="top" wrapText="1"/>
    </xf>
    <xf numFmtId="0" fontId="43" fillId="0" borderId="0" xfId="37" quotePrefix="1" applyFont="1" applyFill="1" applyBorder="1"/>
    <xf numFmtId="0" fontId="42" fillId="0" borderId="0" xfId="37" applyFont="1" applyFill="1" applyBorder="1"/>
    <xf numFmtId="0" fontId="41" fillId="0" borderId="17" xfId="0" applyFont="1" applyBorder="1" applyAlignment="1">
      <alignment vertical="center" wrapText="1"/>
    </xf>
    <xf numFmtId="0" fontId="41" fillId="0" borderId="19" xfId="0" applyFont="1" applyBorder="1" applyAlignment="1">
      <alignment vertical="center" wrapText="1"/>
    </xf>
    <xf numFmtId="0" fontId="41" fillId="0" borderId="22" xfId="0" applyFont="1" applyBorder="1" applyAlignment="1">
      <alignment vertical="center" wrapText="1"/>
    </xf>
    <xf numFmtId="0" fontId="44" fillId="0" borderId="22" xfId="0" applyFont="1" applyBorder="1" applyAlignment="1">
      <alignment vertical="center" wrapText="1"/>
    </xf>
    <xf numFmtId="0" fontId="44" fillId="0" borderId="21" xfId="0" applyFont="1" applyBorder="1" applyAlignment="1">
      <alignment vertical="center" wrapText="1"/>
    </xf>
    <xf numFmtId="0" fontId="0" fillId="0" borderId="0" xfId="0" applyBorder="1"/>
    <xf numFmtId="0" fontId="0" fillId="26" borderId="0" xfId="0" applyFont="1" applyFill="1" applyBorder="1"/>
    <xf numFmtId="0" fontId="42" fillId="0" borderId="0" xfId="0" applyFont="1" applyBorder="1"/>
    <xf numFmtId="0" fontId="1" fillId="0" borderId="0" xfId="0" applyFont="1" applyFill="1" applyBorder="1" applyAlignment="1">
      <alignment vertical="top"/>
    </xf>
    <xf numFmtId="0" fontId="1" fillId="0" borderId="0" xfId="0" applyFont="1" applyFill="1" applyBorder="1" applyAlignment="1">
      <alignment horizontal="left" vertical="center"/>
    </xf>
    <xf numFmtId="0" fontId="36" fillId="27" borderId="10" xfId="0" applyFont="1" applyFill="1" applyBorder="1" applyAlignment="1">
      <alignment horizontal="center" vertical="top" wrapText="1"/>
    </xf>
    <xf numFmtId="0" fontId="36" fillId="27" borderId="0" xfId="0" applyFont="1" applyFill="1" applyBorder="1" applyAlignment="1">
      <alignment horizontal="center" vertical="top" wrapText="1"/>
    </xf>
    <xf numFmtId="0" fontId="1" fillId="0" borderId="0" xfId="0" applyFont="1" applyFill="1" applyBorder="1" applyAlignment="1">
      <alignment vertical="top" wrapText="1"/>
    </xf>
    <xf numFmtId="0" fontId="36" fillId="0" borderId="10" xfId="0" applyFont="1" applyBorder="1" applyAlignment="1">
      <alignment horizontal="center" vertical="top" wrapText="1"/>
    </xf>
    <xf numFmtId="0" fontId="8" fillId="0" borderId="0" xfId="0" applyFont="1" applyFill="1" applyBorder="1" applyAlignment="1">
      <alignment vertical="top"/>
    </xf>
    <xf numFmtId="0" fontId="8" fillId="0" borderId="0" xfId="0" applyFont="1" applyFill="1" applyBorder="1" applyAlignment="1">
      <alignment horizontal="left" vertical="center"/>
    </xf>
    <xf numFmtId="0" fontId="1" fillId="0" borderId="0" xfId="0" applyFont="1" applyAlignment="1">
      <alignment vertical="top"/>
    </xf>
    <xf numFmtId="0" fontId="1" fillId="0" borderId="0" xfId="0" applyFont="1" applyAlignment="1">
      <alignment horizontal="left" vertical="center"/>
    </xf>
    <xf numFmtId="0" fontId="34" fillId="0" borderId="0" xfId="0" applyFont="1" applyAlignment="1">
      <alignment horizontal="center" vertical="center"/>
    </xf>
    <xf numFmtId="0" fontId="1" fillId="0" borderId="0" xfId="0" applyFont="1" applyAlignment="1">
      <alignment horizontal="center" vertical="top"/>
    </xf>
    <xf numFmtId="0" fontId="1" fillId="0" borderId="0" xfId="0" applyFont="1" applyAlignment="1">
      <alignment vertical="top" wrapText="1"/>
    </xf>
    <xf numFmtId="0" fontId="34" fillId="0" borderId="0" xfId="0" applyFont="1" applyAlignment="1">
      <alignment vertical="center"/>
    </xf>
    <xf numFmtId="0" fontId="40" fillId="28" borderId="10" xfId="0" applyFont="1" applyFill="1" applyBorder="1" applyAlignment="1">
      <alignment horizontal="left" vertical="center" wrapText="1"/>
    </xf>
    <xf numFmtId="0" fontId="40" fillId="28" borderId="10" xfId="0" applyFont="1" applyFill="1" applyBorder="1" applyAlignment="1">
      <alignment horizontal="center" vertical="center" wrapText="1"/>
    </xf>
    <xf numFmtId="0" fontId="36" fillId="0" borderId="10" xfId="0" applyFont="1" applyFill="1" applyBorder="1" applyAlignment="1">
      <alignment horizontal="left" vertical="top" wrapText="1"/>
    </xf>
    <xf numFmtId="0" fontId="0" fillId="0" borderId="10" xfId="0" applyBorder="1" applyAlignment="1">
      <alignment horizontal="left" indent="2"/>
    </xf>
    <xf numFmtId="0" fontId="45" fillId="0" borderId="10" xfId="0" applyFont="1" applyBorder="1" applyAlignment="1">
      <alignment horizontal="left" vertical="center"/>
    </xf>
    <xf numFmtId="0" fontId="0" fillId="0" borderId="10" xfId="0" applyBorder="1" applyAlignment="1">
      <alignment horizontal="left"/>
    </xf>
    <xf numFmtId="0" fontId="0" fillId="0" borderId="10" xfId="0" applyBorder="1" applyAlignment="1">
      <alignment horizontal="left" vertical="center"/>
    </xf>
    <xf numFmtId="0" fontId="0" fillId="0" borderId="10" xfId="0" applyBorder="1" applyAlignment="1">
      <alignment wrapText="1"/>
    </xf>
    <xf numFmtId="0" fontId="8" fillId="0" borderId="10" xfId="0" applyFont="1" applyBorder="1"/>
    <xf numFmtId="0" fontId="0" fillId="0" borderId="10" xfId="0" applyBorder="1" applyAlignment="1">
      <alignment horizontal="left" indent="1"/>
    </xf>
    <xf numFmtId="0" fontId="0" fillId="0" borderId="10" xfId="0" applyBorder="1" applyAlignment="1">
      <alignment horizontal="left" wrapText="1"/>
    </xf>
    <xf numFmtId="0" fontId="0" fillId="0" borderId="0" xfId="0" applyAlignment="1">
      <alignment horizontal="left" vertical="center"/>
    </xf>
    <xf numFmtId="0" fontId="8" fillId="0" borderId="10" xfId="0" applyFont="1" applyFill="1" applyBorder="1" applyAlignment="1">
      <alignment horizontal="left" vertical="top" wrapText="1"/>
    </xf>
    <xf numFmtId="0" fontId="37" fillId="0" borderId="0" xfId="0" applyFont="1" applyFill="1" applyBorder="1" applyAlignment="1">
      <alignment horizontal="left" vertical="top" wrapText="1"/>
    </xf>
    <xf numFmtId="0" fontId="40" fillId="25" borderId="13" xfId="0" applyFont="1" applyFill="1" applyBorder="1" applyAlignment="1">
      <alignment horizontal="left" vertical="top" wrapText="1"/>
    </xf>
    <xf numFmtId="0" fontId="40" fillId="25" borderId="11" xfId="0" applyFont="1" applyFill="1" applyBorder="1" applyAlignment="1">
      <alignment horizontal="left" vertical="top" wrapText="1"/>
    </xf>
    <xf numFmtId="0" fontId="40" fillId="25" borderId="12" xfId="0" applyFont="1" applyFill="1" applyBorder="1" applyAlignment="1">
      <alignment horizontal="left" vertical="top" wrapText="1"/>
    </xf>
    <xf numFmtId="0" fontId="45" fillId="0" borderId="10" xfId="0" applyFont="1" applyBorder="1" applyAlignment="1">
      <alignment horizontal="left" vertical="center"/>
    </xf>
    <xf numFmtId="0" fontId="37" fillId="0" borderId="10" xfId="0" applyFont="1" applyFill="1" applyBorder="1" applyAlignment="1">
      <alignment horizontal="left" vertical="top" wrapText="1"/>
    </xf>
    <xf numFmtId="0" fontId="44" fillId="0" borderId="20" xfId="0" applyFont="1" applyBorder="1" applyAlignment="1">
      <alignment vertical="center" wrapText="1"/>
    </xf>
    <xf numFmtId="0" fontId="44" fillId="0" borderId="18" xfId="0" applyFont="1" applyBorder="1" applyAlignment="1">
      <alignment vertical="center" wrapText="1"/>
    </xf>
    <xf numFmtId="0" fontId="44" fillId="0" borderId="16" xfId="0" applyFont="1" applyBorder="1" applyAlignment="1">
      <alignment vertical="center" wrapText="1"/>
    </xf>
    <xf numFmtId="0" fontId="41" fillId="0" borderId="20" xfId="0" applyFont="1" applyBorder="1" applyAlignment="1">
      <alignment vertical="center" wrapText="1"/>
    </xf>
    <xf numFmtId="0" fontId="41" fillId="0" borderId="18" xfId="0" applyFont="1" applyBorder="1" applyAlignment="1">
      <alignment vertical="center" wrapText="1"/>
    </xf>
    <xf numFmtId="0" fontId="41" fillId="0" borderId="16" xfId="0" applyFont="1" applyBorder="1" applyAlignment="1">
      <alignment vertical="center" wrapText="1"/>
    </xf>
    <xf numFmtId="0" fontId="44" fillId="0" borderId="21" xfId="0" applyFont="1" applyBorder="1" applyAlignment="1">
      <alignment vertical="center" wrapText="1"/>
    </xf>
    <xf numFmtId="0" fontId="41" fillId="0" borderId="21" xfId="0" applyFont="1" applyBorder="1" applyAlignment="1">
      <alignment vertical="center" wrapText="1"/>
    </xf>
    <xf numFmtId="0" fontId="33" fillId="0" borderId="0" xfId="0" applyFont="1" applyAlignment="1">
      <alignment vertical="top"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2 3" xfId="38"/>
    <cellStyle name="Normal 2_Novant Technical Requirements Post Session Revisions v4 Ian" xfId="39"/>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207924</xdr:colOff>
      <xdr:row>45</xdr:row>
      <xdr:rowOff>27661</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13009524" cy="7314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207924</xdr:colOff>
      <xdr:row>45</xdr:row>
      <xdr:rowOff>27661</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13009524" cy="73142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6"/>
  <sheetViews>
    <sheetView showGridLines="0" tabSelected="1" workbookViewId="0">
      <selection activeCell="B6" sqref="B6"/>
    </sheetView>
  </sheetViews>
  <sheetFormatPr defaultRowHeight="12.75"/>
  <cols>
    <col min="1" max="1" width="28.28515625" customWidth="1"/>
    <col min="2" max="2" width="84.5703125" customWidth="1"/>
  </cols>
  <sheetData>
    <row r="2" spans="1:2" ht="15.75">
      <c r="A2" s="42" t="s">
        <v>179</v>
      </c>
      <c r="B2" s="43"/>
    </row>
    <row r="3" spans="1:2" ht="15.75">
      <c r="A3" s="42" t="s">
        <v>176</v>
      </c>
      <c r="B3" s="44"/>
    </row>
    <row r="4" spans="1:2" ht="15.75">
      <c r="A4" s="42" t="s">
        <v>177</v>
      </c>
      <c r="B4" s="44"/>
    </row>
    <row r="5" spans="1:2" ht="15.75">
      <c r="A5" s="42" t="s">
        <v>178</v>
      </c>
      <c r="B5" s="44"/>
    </row>
    <row r="6" spans="1:2" ht="99.75" customHeight="1">
      <c r="A6" s="149" t="s">
        <v>9</v>
      </c>
      <c r="B6" s="44"/>
    </row>
  </sheetData>
  <pageMargins left="0.25" right="0.25" top="0.75" bottom="0.75" header="0.3" footer="0.3"/>
  <pageSetup paperSize="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showGridLines="0" workbookViewId="0">
      <selection sqref="A1:XFD1048576"/>
    </sheetView>
  </sheetViews>
  <sheetFormatPr defaultColWidth="48.42578125" defaultRowHeight="12.75"/>
  <cols>
    <col min="1" max="1" width="13.28515625" bestFit="1" customWidth="1"/>
    <col min="2" max="2" width="46.28515625" customWidth="1"/>
    <col min="3" max="3" width="17.7109375" bestFit="1" customWidth="1"/>
    <col min="4" max="4" width="32.5703125" customWidth="1"/>
    <col min="5" max="5" width="18.28515625" customWidth="1"/>
  </cols>
  <sheetData>
    <row r="1" spans="1:9" s="105" customFormat="1">
      <c r="A1" s="107" t="s">
        <v>567</v>
      </c>
      <c r="D1" s="106"/>
      <c r="E1" s="106"/>
      <c r="F1" s="106"/>
      <c r="G1" s="106"/>
      <c r="H1" s="106"/>
      <c r="I1" s="106"/>
    </row>
    <row r="2" spans="1:9" ht="13.5" thickBot="1"/>
    <row r="3" spans="1:9" ht="26.25" thickBot="1">
      <c r="A3" s="104" t="s">
        <v>566</v>
      </c>
      <c r="B3" s="103" t="s">
        <v>565</v>
      </c>
      <c r="C3" s="103" t="s">
        <v>564</v>
      </c>
      <c r="D3" s="103" t="s">
        <v>563</v>
      </c>
      <c r="E3" s="103" t="s">
        <v>562</v>
      </c>
    </row>
    <row r="4" spans="1:9" ht="25.5">
      <c r="A4" s="147" t="s">
        <v>561</v>
      </c>
      <c r="B4" s="102" t="s">
        <v>560</v>
      </c>
      <c r="C4" s="148" t="s">
        <v>559</v>
      </c>
      <c r="D4" s="148" t="s">
        <v>558</v>
      </c>
      <c r="E4" s="148" t="s">
        <v>557</v>
      </c>
    </row>
    <row r="5" spans="1:9" ht="26.25" thickBot="1">
      <c r="A5" s="143"/>
      <c r="B5" s="100" t="s">
        <v>556</v>
      </c>
      <c r="C5" s="146"/>
      <c r="D5" s="146"/>
      <c r="E5" s="146"/>
    </row>
    <row r="6" spans="1:9" ht="38.25">
      <c r="A6" s="141" t="s">
        <v>555</v>
      </c>
      <c r="B6" s="101" t="s">
        <v>554</v>
      </c>
      <c r="C6" s="144" t="s">
        <v>553</v>
      </c>
      <c r="D6" s="144" t="s">
        <v>552</v>
      </c>
      <c r="E6" s="144" t="s">
        <v>546</v>
      </c>
    </row>
    <row r="7" spans="1:9" ht="39" thickBot="1">
      <c r="A7" s="143"/>
      <c r="B7" s="100" t="s">
        <v>551</v>
      </c>
      <c r="C7" s="146"/>
      <c r="D7" s="146"/>
      <c r="E7" s="146"/>
    </row>
    <row r="8" spans="1:9" ht="38.25">
      <c r="A8" s="141" t="s">
        <v>550</v>
      </c>
      <c r="B8" s="101" t="s">
        <v>549</v>
      </c>
      <c r="C8" s="144" t="s">
        <v>548</v>
      </c>
      <c r="D8" s="144" t="s">
        <v>547</v>
      </c>
      <c r="E8" s="144" t="s">
        <v>546</v>
      </c>
    </row>
    <row r="9" spans="1:9">
      <c r="A9" s="142"/>
      <c r="B9" s="101" t="s">
        <v>545</v>
      </c>
      <c r="C9" s="145"/>
      <c r="D9" s="145"/>
      <c r="E9" s="145"/>
    </row>
    <row r="10" spans="1:9" ht="13.5" thickBot="1">
      <c r="A10" s="143"/>
      <c r="B10" s="100" t="s">
        <v>544</v>
      </c>
      <c r="C10" s="146"/>
      <c r="D10" s="146"/>
      <c r="E10" s="146"/>
    </row>
  </sheetData>
  <mergeCells count="12">
    <mergeCell ref="A8:A10"/>
    <mergeCell ref="C8:C10"/>
    <mergeCell ref="D8:D10"/>
    <mergeCell ref="E8:E10"/>
    <mergeCell ref="A4:A5"/>
    <mergeCell ref="C4:C5"/>
    <mergeCell ref="D4:D5"/>
    <mergeCell ref="E4:E5"/>
    <mergeCell ref="A6:A7"/>
    <mergeCell ref="C6:C7"/>
    <mergeCell ref="D6:D7"/>
    <mergeCell ref="E6:E7"/>
  </mergeCells>
  <pageMargins left="0.25" right="0.25" top="0.75" bottom="0.75" header="0.3" footer="0.3"/>
  <pageSetup paperSize="9"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59"/>
  <sheetViews>
    <sheetView zoomScaleNormal="100" workbookViewId="0">
      <selection activeCell="B6" sqref="B6"/>
    </sheetView>
  </sheetViews>
  <sheetFormatPr defaultRowHeight="12.75"/>
  <cols>
    <col min="1" max="1" width="19.42578125" style="21" customWidth="1"/>
    <col min="2" max="2" width="15.5703125" style="2" bestFit="1" customWidth="1"/>
    <col min="3" max="3" width="69.140625" style="1" customWidth="1"/>
    <col min="4" max="4" width="51.5703125" style="34" customWidth="1"/>
    <col min="5" max="5" width="10.5703125" style="21" bestFit="1" customWidth="1"/>
    <col min="6" max="6" width="8.28515625" style="21" customWidth="1"/>
    <col min="7" max="16384" width="9.140625" style="12"/>
  </cols>
  <sheetData>
    <row r="2" spans="1:8">
      <c r="A2" s="20" t="s">
        <v>0</v>
      </c>
      <c r="B2" s="16"/>
      <c r="C2" s="22"/>
      <c r="D2" s="33"/>
    </row>
    <row r="3" spans="1:8">
      <c r="C3" s="3"/>
    </row>
    <row r="4" spans="1:8">
      <c r="A4" s="19" t="s">
        <v>173</v>
      </c>
      <c r="B4" s="17"/>
      <c r="C4" s="35"/>
      <c r="D4" s="13"/>
      <c r="E4" s="13"/>
      <c r="F4" s="13"/>
      <c r="G4" s="21"/>
      <c r="H4" s="21"/>
    </row>
    <row r="5" spans="1:8">
      <c r="B5" s="14" t="s">
        <v>5</v>
      </c>
      <c r="C5" s="18" t="s">
        <v>169</v>
      </c>
      <c r="D5" s="37">
        <f>COUNTIF($E$12:$E$48,B5)</f>
        <v>0</v>
      </c>
    </row>
    <row r="6" spans="1:8">
      <c r="B6" s="28" t="s">
        <v>6</v>
      </c>
      <c r="C6" s="18" t="s">
        <v>170</v>
      </c>
      <c r="D6" s="37">
        <f>COUNTIF($E$12:$E$48,B6)</f>
        <v>0</v>
      </c>
    </row>
    <row r="7" spans="1:8">
      <c r="B7" s="28" t="s">
        <v>7</v>
      </c>
      <c r="C7" s="18" t="s">
        <v>171</v>
      </c>
      <c r="D7" s="37">
        <f>COUNTIF($E$12:$E$48,B7)</f>
        <v>0</v>
      </c>
    </row>
    <row r="8" spans="1:8">
      <c r="B8" s="14" t="s">
        <v>8</v>
      </c>
      <c r="C8" s="18" t="s">
        <v>172</v>
      </c>
      <c r="D8" s="37">
        <f>COUNTIF($E$12:$E$48,B8)</f>
        <v>0</v>
      </c>
    </row>
    <row r="9" spans="1:8">
      <c r="D9" s="37"/>
    </row>
    <row r="11" spans="1:8">
      <c r="A11" s="23" t="s">
        <v>1</v>
      </c>
      <c r="B11" s="24" t="s">
        <v>2</v>
      </c>
      <c r="C11" s="25" t="s">
        <v>3</v>
      </c>
      <c r="D11" s="38" t="s">
        <v>167</v>
      </c>
      <c r="E11" s="26" t="s">
        <v>168</v>
      </c>
      <c r="F11" s="24" t="s">
        <v>9</v>
      </c>
    </row>
    <row r="12" spans="1:8" s="7" customFormat="1" ht="51">
      <c r="A12" s="6" t="s">
        <v>10</v>
      </c>
      <c r="B12" s="10" t="s">
        <v>11</v>
      </c>
      <c r="C12" s="4" t="s">
        <v>12</v>
      </c>
      <c r="D12" s="39" t="s">
        <v>14</v>
      </c>
      <c r="E12" s="10"/>
      <c r="F12" s="10"/>
    </row>
    <row r="13" spans="1:8" s="9" customFormat="1">
      <c r="A13" s="6" t="s">
        <v>10</v>
      </c>
      <c r="B13" s="10" t="s">
        <v>15</v>
      </c>
      <c r="C13" s="30" t="s">
        <v>16</v>
      </c>
      <c r="D13" s="39" t="s">
        <v>17</v>
      </c>
      <c r="E13" s="10"/>
      <c r="F13" s="10"/>
    </row>
    <row r="14" spans="1:8" s="7" customFormat="1">
      <c r="A14" s="6" t="s">
        <v>10</v>
      </c>
      <c r="B14" s="10" t="s">
        <v>18</v>
      </c>
      <c r="C14" s="31" t="s">
        <v>19</v>
      </c>
      <c r="D14" s="39" t="s">
        <v>21</v>
      </c>
      <c r="E14" s="10"/>
      <c r="F14" s="10"/>
    </row>
    <row r="15" spans="1:8" s="7" customFormat="1" ht="38.25">
      <c r="A15" s="6" t="s">
        <v>10</v>
      </c>
      <c r="B15" s="10" t="s">
        <v>22</v>
      </c>
      <c r="C15" s="30" t="s">
        <v>23</v>
      </c>
      <c r="D15" s="39" t="s">
        <v>21</v>
      </c>
      <c r="E15" s="10"/>
      <c r="F15" s="10"/>
    </row>
    <row r="16" spans="1:8" s="7" customFormat="1" ht="25.5">
      <c r="A16" s="6" t="s">
        <v>10</v>
      </c>
      <c r="B16" s="10" t="s">
        <v>25</v>
      </c>
      <c r="C16" s="30" t="s">
        <v>26</v>
      </c>
      <c r="D16" s="39" t="s">
        <v>27</v>
      </c>
      <c r="E16" s="10"/>
      <c r="F16" s="10"/>
    </row>
    <row r="17" spans="1:6" s="7" customFormat="1" ht="25.5">
      <c r="A17" s="6" t="s">
        <v>10</v>
      </c>
      <c r="B17" s="10" t="s">
        <v>28</v>
      </c>
      <c r="C17" s="30" t="s">
        <v>29</v>
      </c>
      <c r="D17" s="39" t="s">
        <v>27</v>
      </c>
      <c r="E17" s="10"/>
      <c r="F17" s="10"/>
    </row>
    <row r="18" spans="1:6" s="7" customFormat="1" ht="38.25">
      <c r="A18" s="6" t="s">
        <v>10</v>
      </c>
      <c r="B18" s="10" t="s">
        <v>30</v>
      </c>
      <c r="C18" s="30" t="s">
        <v>31</v>
      </c>
      <c r="D18" s="39" t="s">
        <v>32</v>
      </c>
      <c r="E18" s="29"/>
      <c r="F18" s="29"/>
    </row>
    <row r="19" spans="1:6" s="7" customFormat="1" ht="38.25">
      <c r="A19" s="6" t="s">
        <v>10</v>
      </c>
      <c r="B19" s="10" t="s">
        <v>33</v>
      </c>
      <c r="C19" s="4" t="s">
        <v>34</v>
      </c>
      <c r="D19" s="6"/>
      <c r="E19" s="8"/>
      <c r="F19" s="8"/>
    </row>
    <row r="20" spans="1:6" s="7" customFormat="1" ht="25.5">
      <c r="A20" s="6" t="s">
        <v>10</v>
      </c>
      <c r="B20" s="10" t="s">
        <v>35</v>
      </c>
      <c r="C20" s="4" t="s">
        <v>36</v>
      </c>
      <c r="D20" s="6"/>
      <c r="E20" s="8"/>
      <c r="F20" s="8"/>
    </row>
    <row r="21" spans="1:6" s="7" customFormat="1" ht="38.25">
      <c r="A21" s="6" t="s">
        <v>10</v>
      </c>
      <c r="B21" s="10" t="s">
        <v>37</v>
      </c>
      <c r="C21" s="4" t="s">
        <v>38</v>
      </c>
      <c r="D21" s="6"/>
      <c r="E21" s="8"/>
      <c r="F21" s="8"/>
    </row>
    <row r="22" spans="1:6" s="7" customFormat="1" ht="38.25">
      <c r="A22" s="6" t="s">
        <v>10</v>
      </c>
      <c r="B22" s="10" t="s">
        <v>39</v>
      </c>
      <c r="C22" s="4" t="s">
        <v>40</v>
      </c>
      <c r="D22" s="6"/>
      <c r="E22" s="8"/>
      <c r="F22" s="8"/>
    </row>
    <row r="23" spans="1:6" s="7" customFormat="1" ht="25.5">
      <c r="A23" s="6" t="s">
        <v>10</v>
      </c>
      <c r="B23" s="10" t="s">
        <v>41</v>
      </c>
      <c r="C23" s="4" t="s">
        <v>42</v>
      </c>
      <c r="D23" s="6"/>
      <c r="E23" s="8"/>
      <c r="F23" s="8"/>
    </row>
    <row r="24" spans="1:6" s="7" customFormat="1" ht="25.5">
      <c r="A24" s="6" t="s">
        <v>10</v>
      </c>
      <c r="B24" s="10" t="s">
        <v>43</v>
      </c>
      <c r="C24" s="4" t="s">
        <v>45</v>
      </c>
      <c r="D24" s="6"/>
      <c r="E24" s="8"/>
      <c r="F24" s="8"/>
    </row>
    <row r="25" spans="1:6" s="7" customFormat="1" ht="38.25">
      <c r="A25" s="6" t="s">
        <v>10</v>
      </c>
      <c r="B25" s="10" t="s">
        <v>44</v>
      </c>
      <c r="C25" s="4" t="s">
        <v>47</v>
      </c>
      <c r="D25" s="6"/>
      <c r="E25" s="8"/>
      <c r="F25" s="8"/>
    </row>
    <row r="26" spans="1:6" s="7" customFormat="1" ht="25.5">
      <c r="A26" s="6" t="s">
        <v>10</v>
      </c>
      <c r="B26" s="10" t="s">
        <v>46</v>
      </c>
      <c r="C26" s="30" t="s">
        <v>49</v>
      </c>
      <c r="D26" s="39" t="s">
        <v>50</v>
      </c>
      <c r="E26" s="32"/>
      <c r="F26" s="32"/>
    </row>
    <row r="27" spans="1:6" s="7" customFormat="1" ht="25.5">
      <c r="A27" s="6" t="s">
        <v>10</v>
      </c>
      <c r="B27" s="10" t="s">
        <v>48</v>
      </c>
      <c r="C27" s="30" t="s">
        <v>52</v>
      </c>
      <c r="D27" s="39" t="s">
        <v>50</v>
      </c>
      <c r="E27" s="8"/>
      <c r="F27" s="8"/>
    </row>
    <row r="28" spans="1:6" s="7" customFormat="1" ht="38.25">
      <c r="A28" s="6" t="s">
        <v>10</v>
      </c>
      <c r="B28" s="10" t="s">
        <v>51</v>
      </c>
      <c r="C28" s="4" t="s">
        <v>54</v>
      </c>
      <c r="D28" s="6"/>
      <c r="E28" s="8"/>
      <c r="F28" s="8"/>
    </row>
    <row r="29" spans="1:6" s="7" customFormat="1" ht="25.5">
      <c r="A29" s="6" t="s">
        <v>10</v>
      </c>
      <c r="B29" s="10" t="s">
        <v>53</v>
      </c>
      <c r="C29" s="30" t="s">
        <v>56</v>
      </c>
      <c r="D29" s="39" t="s">
        <v>27</v>
      </c>
      <c r="E29" s="8"/>
      <c r="F29" s="8"/>
    </row>
    <row r="30" spans="1:6" s="7" customFormat="1" ht="25.5">
      <c r="A30" s="6" t="s">
        <v>10</v>
      </c>
      <c r="B30" s="10" t="s">
        <v>55</v>
      </c>
      <c r="C30" s="30" t="s">
        <v>58</v>
      </c>
      <c r="D30" s="39" t="s">
        <v>59</v>
      </c>
      <c r="E30" s="8"/>
      <c r="F30" s="8"/>
    </row>
    <row r="31" spans="1:6" s="7" customFormat="1" ht="25.5">
      <c r="A31" s="6" t="s">
        <v>10</v>
      </c>
      <c r="B31" s="10" t="s">
        <v>57</v>
      </c>
      <c r="C31" s="4" t="s">
        <v>61</v>
      </c>
      <c r="D31" s="6"/>
      <c r="E31" s="8"/>
      <c r="F31" s="8"/>
    </row>
    <row r="32" spans="1:6" s="7" customFormat="1" ht="38.25">
      <c r="A32" s="6" t="s">
        <v>10</v>
      </c>
      <c r="B32" s="10" t="s">
        <v>60</v>
      </c>
      <c r="C32" s="4" t="s">
        <v>63</v>
      </c>
      <c r="D32" s="6"/>
      <c r="E32" s="8"/>
      <c r="F32" s="8"/>
    </row>
    <row r="33" spans="1:6" s="7" customFormat="1" ht="25.5">
      <c r="A33" s="6" t="s">
        <v>10</v>
      </c>
      <c r="B33" s="10" t="s">
        <v>62</v>
      </c>
      <c r="C33" s="4" t="s">
        <v>65</v>
      </c>
      <c r="D33" s="6"/>
      <c r="E33" s="8"/>
      <c r="F33" s="27"/>
    </row>
    <row r="34" spans="1:6" s="7" customFormat="1" ht="63.75">
      <c r="A34" s="6" t="s">
        <v>10</v>
      </c>
      <c r="B34" s="10" t="s">
        <v>64</v>
      </c>
      <c r="C34" s="4" t="s">
        <v>67</v>
      </c>
      <c r="D34" s="6"/>
      <c r="E34" s="8"/>
      <c r="F34" s="8"/>
    </row>
    <row r="35" spans="1:6" s="7" customFormat="1">
      <c r="A35" s="6" t="s">
        <v>10</v>
      </c>
      <c r="B35" s="10" t="s">
        <v>66</v>
      </c>
      <c r="C35" s="4" t="s">
        <v>69</v>
      </c>
      <c r="D35" s="6"/>
      <c r="E35" s="8"/>
      <c r="F35" s="8"/>
    </row>
    <row r="36" spans="1:6" s="9" customFormat="1" ht="25.5">
      <c r="A36" s="6" t="s">
        <v>10</v>
      </c>
      <c r="B36" s="10" t="s">
        <v>68</v>
      </c>
      <c r="C36" s="4" t="s">
        <v>71</v>
      </c>
      <c r="D36" s="6"/>
      <c r="E36" s="8"/>
      <c r="F36" s="8"/>
    </row>
    <row r="37" spans="1:6" s="9" customFormat="1" ht="25.5">
      <c r="A37" s="6" t="s">
        <v>10</v>
      </c>
      <c r="B37" s="10" t="s">
        <v>70</v>
      </c>
      <c r="C37" s="31" t="s">
        <v>73</v>
      </c>
      <c r="D37" s="39" t="s">
        <v>74</v>
      </c>
      <c r="E37" s="29"/>
      <c r="F37" s="29"/>
    </row>
    <row r="38" spans="1:6" s="9" customFormat="1" ht="25.5">
      <c r="A38" s="6" t="s">
        <v>10</v>
      </c>
      <c r="B38" s="10" t="s">
        <v>72</v>
      </c>
      <c r="C38" s="31" t="s">
        <v>76</v>
      </c>
      <c r="D38" s="39" t="s">
        <v>77</v>
      </c>
      <c r="E38" s="29"/>
      <c r="F38" s="29"/>
    </row>
    <row r="39" spans="1:6" s="9" customFormat="1" ht="25.5">
      <c r="A39" s="6" t="s">
        <v>10</v>
      </c>
      <c r="B39" s="10" t="s">
        <v>75</v>
      </c>
      <c r="C39" s="15" t="s">
        <v>79</v>
      </c>
      <c r="D39" s="6"/>
      <c r="E39" s="10"/>
      <c r="F39" s="10"/>
    </row>
    <row r="40" spans="1:6" s="9" customFormat="1" ht="25.5">
      <c r="A40" s="6" t="s">
        <v>10</v>
      </c>
      <c r="B40" s="10" t="s">
        <v>78</v>
      </c>
      <c r="C40" s="15" t="s">
        <v>82</v>
      </c>
      <c r="D40" s="6"/>
      <c r="E40" s="10"/>
      <c r="F40" s="10"/>
    </row>
    <row r="41" spans="1:6" s="9" customFormat="1" ht="25.5">
      <c r="A41" s="6" t="s">
        <v>10</v>
      </c>
      <c r="B41" s="10" t="s">
        <v>80</v>
      </c>
      <c r="C41" s="15" t="s">
        <v>84</v>
      </c>
      <c r="D41" s="6"/>
      <c r="E41" s="10"/>
      <c r="F41" s="10"/>
    </row>
    <row r="42" spans="1:6" s="9" customFormat="1" ht="25.5">
      <c r="A42" s="6" t="s">
        <v>10</v>
      </c>
      <c r="B42" s="10" t="s">
        <v>81</v>
      </c>
      <c r="C42" s="15" t="s">
        <v>86</v>
      </c>
      <c r="D42" s="6"/>
      <c r="E42" s="10"/>
      <c r="F42" s="10"/>
    </row>
    <row r="43" spans="1:6" s="9" customFormat="1" ht="25.5">
      <c r="A43" s="6" t="s">
        <v>10</v>
      </c>
      <c r="B43" s="10" t="s">
        <v>83</v>
      </c>
      <c r="C43" s="15" t="s">
        <v>88</v>
      </c>
      <c r="D43" s="6"/>
      <c r="E43" s="10"/>
      <c r="F43" s="10"/>
    </row>
    <row r="44" spans="1:6" s="9" customFormat="1" ht="25.5">
      <c r="A44" s="6" t="s">
        <v>10</v>
      </c>
      <c r="B44" s="10" t="s">
        <v>85</v>
      </c>
      <c r="C44" s="31" t="s">
        <v>90</v>
      </c>
      <c r="D44" s="39" t="s">
        <v>91</v>
      </c>
      <c r="E44" s="29"/>
      <c r="F44" s="29"/>
    </row>
    <row r="45" spans="1:6" s="9" customFormat="1">
      <c r="A45" s="6" t="s">
        <v>10</v>
      </c>
      <c r="B45" s="10" t="s">
        <v>87</v>
      </c>
      <c r="C45" s="15" t="s">
        <v>93</v>
      </c>
      <c r="D45" s="6"/>
      <c r="E45" s="10"/>
      <c r="F45" s="10"/>
    </row>
    <row r="46" spans="1:6" s="9" customFormat="1" ht="25.5">
      <c r="A46" s="6" t="s">
        <v>10</v>
      </c>
      <c r="B46" s="10" t="s">
        <v>89</v>
      </c>
      <c r="C46" s="15" t="s">
        <v>95</v>
      </c>
      <c r="D46" s="6"/>
      <c r="E46" s="10"/>
      <c r="F46" s="10"/>
    </row>
    <row r="47" spans="1:6" s="9" customFormat="1">
      <c r="A47" s="6" t="s">
        <v>10</v>
      </c>
      <c r="B47" s="10" t="s">
        <v>92</v>
      </c>
      <c r="C47" s="15" t="s">
        <v>97</v>
      </c>
      <c r="D47" s="6"/>
      <c r="E47" s="10"/>
      <c r="F47" s="10"/>
    </row>
    <row r="48" spans="1:6" s="9" customFormat="1" ht="89.25">
      <c r="A48" s="6" t="s">
        <v>10</v>
      </c>
      <c r="B48" s="10" t="s">
        <v>94</v>
      </c>
      <c r="C48" s="15" t="s">
        <v>98</v>
      </c>
      <c r="D48" s="6"/>
      <c r="E48" s="10"/>
      <c r="F48" s="10"/>
    </row>
    <row r="49" spans="1:6" s="9" customFormat="1" ht="25.5">
      <c r="A49" s="6" t="s">
        <v>10</v>
      </c>
      <c r="B49" s="10" t="s">
        <v>96</v>
      </c>
      <c r="C49" s="15" t="s">
        <v>181</v>
      </c>
      <c r="D49" s="6"/>
      <c r="E49" s="10"/>
      <c r="F49" s="10"/>
    </row>
    <row r="50" spans="1:6" s="9" customFormat="1">
      <c r="A50" s="6"/>
      <c r="B50" s="10"/>
      <c r="C50" s="15"/>
      <c r="D50" s="6"/>
      <c r="E50" s="10"/>
      <c r="F50" s="10"/>
    </row>
    <row r="51" spans="1:6" s="9" customFormat="1">
      <c r="A51" s="6"/>
      <c r="B51" s="10"/>
      <c r="C51" s="15"/>
      <c r="D51" s="6"/>
      <c r="E51" s="10"/>
      <c r="F51" s="10"/>
    </row>
    <row r="52" spans="1:6" s="9" customFormat="1">
      <c r="A52" s="6"/>
      <c r="B52" s="10"/>
      <c r="C52" s="15"/>
      <c r="D52" s="6"/>
      <c r="E52" s="10"/>
      <c r="F52" s="10"/>
    </row>
    <row r="53" spans="1:6" s="9" customFormat="1">
      <c r="A53" s="6"/>
      <c r="B53" s="10"/>
      <c r="C53" s="15"/>
      <c r="D53" s="6"/>
      <c r="E53" s="10"/>
      <c r="F53" s="10"/>
    </row>
    <row r="54" spans="1:6" s="9" customFormat="1">
      <c r="A54" s="6"/>
      <c r="B54" s="10"/>
      <c r="C54" s="15"/>
      <c r="D54" s="6"/>
      <c r="E54" s="10"/>
      <c r="F54" s="10"/>
    </row>
    <row r="55" spans="1:6" s="9" customFormat="1">
      <c r="A55" s="6"/>
      <c r="B55" s="10"/>
      <c r="C55" s="15"/>
      <c r="D55" s="6"/>
      <c r="E55" s="10"/>
      <c r="F55" s="10"/>
    </row>
    <row r="56" spans="1:6" s="9" customFormat="1">
      <c r="A56" s="6"/>
      <c r="B56" s="10"/>
      <c r="C56" s="15"/>
      <c r="D56" s="6"/>
      <c r="E56" s="10"/>
      <c r="F56" s="10"/>
    </row>
    <row r="57" spans="1:6" s="9" customFormat="1">
      <c r="A57" s="6"/>
      <c r="B57" s="10"/>
      <c r="C57" s="15"/>
      <c r="D57" s="6"/>
      <c r="E57" s="10"/>
      <c r="F57" s="10"/>
    </row>
    <row r="58" spans="1:6" s="9" customFormat="1">
      <c r="A58" s="6"/>
      <c r="B58" s="10"/>
      <c r="C58" s="15"/>
      <c r="D58" s="6"/>
      <c r="E58" s="10"/>
      <c r="F58" s="10"/>
    </row>
    <row r="59" spans="1:6" s="9" customFormat="1">
      <c r="A59" s="6"/>
      <c r="B59" s="10"/>
      <c r="C59" s="15"/>
      <c r="D59" s="6"/>
      <c r="E59" s="10"/>
      <c r="F59" s="10"/>
    </row>
  </sheetData>
  <pageMargins left="0.35" right="0.3" top="0.48" bottom="0.48" header="0.26" footer="0.26"/>
  <pageSetup paperSize="9" scale="74" fitToHeight="0" orientation="landscape" r:id="rId1"/>
  <headerFooter alignWithMargins="0">
    <oddHeader>&amp;A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6"/>
  <sheetViews>
    <sheetView zoomScaleNormal="100" workbookViewId="0">
      <selection activeCell="B6" sqref="B6"/>
    </sheetView>
  </sheetViews>
  <sheetFormatPr defaultRowHeight="12.75"/>
  <cols>
    <col min="1" max="1" width="19.42578125" style="21" customWidth="1"/>
    <col min="2" max="2" width="15.5703125" style="2" customWidth="1"/>
    <col min="3" max="3" width="101" style="34" customWidth="1"/>
    <col min="4" max="4" width="8.5703125" style="13" hidden="1" customWidth="1"/>
    <col min="5" max="5" width="8.5703125" style="13" customWidth="1"/>
    <col min="6" max="6" width="14.7109375" style="13" customWidth="1"/>
    <col min="7" max="7" width="19.85546875" style="21" bestFit="1" customWidth="1"/>
    <col min="8" max="8" width="7.7109375" style="21" bestFit="1" customWidth="1"/>
    <col min="9" max="16384" width="9.140625" style="12"/>
  </cols>
  <sheetData>
    <row r="2" spans="1:8">
      <c r="A2" s="20" t="s">
        <v>99</v>
      </c>
      <c r="B2" s="16"/>
      <c r="C2" s="33"/>
    </row>
    <row r="4" spans="1:8">
      <c r="A4" s="19" t="s">
        <v>173</v>
      </c>
      <c r="B4" s="17"/>
      <c r="C4" s="35"/>
    </row>
    <row r="5" spans="1:8">
      <c r="B5" s="14" t="s">
        <v>5</v>
      </c>
      <c r="C5" s="18" t="s">
        <v>169</v>
      </c>
      <c r="D5" s="37">
        <f>COUNTIF($E$12:$E$48,B5)</f>
        <v>0</v>
      </c>
      <c r="E5" s="37">
        <f>COUNTIF(G12:G43,B5)</f>
        <v>0</v>
      </c>
      <c r="F5" s="21"/>
      <c r="G5" s="41"/>
      <c r="H5" s="12"/>
    </row>
    <row r="6" spans="1:8">
      <c r="B6" s="28" t="s">
        <v>6</v>
      </c>
      <c r="C6" s="18" t="s">
        <v>170</v>
      </c>
      <c r="D6" s="37">
        <f>COUNTIF($E$12:$E$48,B6)</f>
        <v>0</v>
      </c>
      <c r="E6" s="37">
        <f t="shared" ref="E6" si="0">COUNTIF(G13:G44,B6)</f>
        <v>0</v>
      </c>
      <c r="F6" s="21"/>
      <c r="G6" s="41"/>
      <c r="H6" s="12"/>
    </row>
    <row r="7" spans="1:8">
      <c r="B7" s="28" t="s">
        <v>7</v>
      </c>
      <c r="C7" s="18" t="s">
        <v>171</v>
      </c>
      <c r="D7" s="37">
        <f>COUNTIF($E$12:$E$48,B7)</f>
        <v>0</v>
      </c>
      <c r="E7" s="37">
        <f>COUNTIF(G14:G44,B7)</f>
        <v>0</v>
      </c>
      <c r="F7" s="21"/>
      <c r="G7" s="41"/>
      <c r="H7" s="12"/>
    </row>
    <row r="8" spans="1:8">
      <c r="B8" s="14" t="s">
        <v>8</v>
      </c>
      <c r="C8" s="18" t="s">
        <v>172</v>
      </c>
      <c r="D8" s="37">
        <f>COUNTIF($E$12:$E$48,B8)</f>
        <v>8</v>
      </c>
      <c r="E8" s="37">
        <f>COUNTIF(G15:G45,B8)</f>
        <v>0</v>
      </c>
      <c r="F8" s="21"/>
      <c r="G8" s="41"/>
      <c r="H8" s="12"/>
    </row>
    <row r="11" spans="1:8" ht="36">
      <c r="A11" s="23" t="s">
        <v>1</v>
      </c>
      <c r="B11" s="24" t="s">
        <v>2</v>
      </c>
      <c r="C11" s="36" t="s">
        <v>3</v>
      </c>
      <c r="D11" s="24" t="s">
        <v>4</v>
      </c>
      <c r="E11" s="40" t="s">
        <v>174</v>
      </c>
      <c r="F11" s="40" t="s">
        <v>175</v>
      </c>
      <c r="G11" s="26" t="s">
        <v>168</v>
      </c>
      <c r="H11" s="24" t="s">
        <v>9</v>
      </c>
    </row>
    <row r="12" spans="1:8" s="7" customFormat="1">
      <c r="A12" s="6" t="s">
        <v>100</v>
      </c>
      <c r="B12" s="10" t="s">
        <v>101</v>
      </c>
      <c r="C12" s="6" t="s">
        <v>102</v>
      </c>
      <c r="D12" s="11" t="s">
        <v>13</v>
      </c>
      <c r="E12" s="11" t="s">
        <v>103</v>
      </c>
      <c r="F12" s="11" t="s">
        <v>103</v>
      </c>
      <c r="G12" s="10"/>
      <c r="H12" s="10"/>
    </row>
    <row r="13" spans="1:8" s="9" customFormat="1">
      <c r="A13" s="6" t="s">
        <v>100</v>
      </c>
      <c r="B13" s="10" t="s">
        <v>104</v>
      </c>
      <c r="C13" s="6" t="s">
        <v>105</v>
      </c>
      <c r="D13" s="11" t="s">
        <v>13</v>
      </c>
      <c r="E13" s="11" t="s">
        <v>103</v>
      </c>
      <c r="F13" s="11" t="s">
        <v>103</v>
      </c>
      <c r="G13" s="10"/>
      <c r="H13" s="10"/>
    </row>
    <row r="14" spans="1:8" s="7" customFormat="1" ht="63.75">
      <c r="A14" s="6" t="s">
        <v>100</v>
      </c>
      <c r="B14" s="10" t="s">
        <v>106</v>
      </c>
      <c r="C14" s="6" t="s">
        <v>107</v>
      </c>
      <c r="D14" s="11" t="s">
        <v>20</v>
      </c>
      <c r="E14" s="11" t="s">
        <v>103</v>
      </c>
      <c r="F14" s="11" t="s">
        <v>103</v>
      </c>
      <c r="G14" s="10"/>
      <c r="H14" s="10"/>
    </row>
    <row r="15" spans="1:8" s="7" customFormat="1" ht="153">
      <c r="A15" s="6" t="s">
        <v>100</v>
      </c>
      <c r="B15" s="10" t="s">
        <v>108</v>
      </c>
      <c r="C15" s="6" t="s">
        <v>109</v>
      </c>
      <c r="D15" s="11"/>
      <c r="E15" s="11" t="s">
        <v>8</v>
      </c>
      <c r="F15" s="11" t="s">
        <v>103</v>
      </c>
      <c r="G15" s="10"/>
      <c r="H15" s="10"/>
    </row>
    <row r="16" spans="1:8" s="7" customFormat="1" ht="409.5">
      <c r="A16" s="6" t="s">
        <v>100</v>
      </c>
      <c r="B16" s="10" t="s">
        <v>110</v>
      </c>
      <c r="C16" s="6" t="s">
        <v>111</v>
      </c>
      <c r="D16" s="11" t="s">
        <v>24</v>
      </c>
      <c r="E16" s="11" t="s">
        <v>103</v>
      </c>
      <c r="F16" s="11" t="s">
        <v>103</v>
      </c>
      <c r="G16" s="10"/>
      <c r="H16" s="10"/>
    </row>
    <row r="17" spans="1:8" s="7" customFormat="1" ht="38.25">
      <c r="A17" s="6" t="s">
        <v>100</v>
      </c>
      <c r="B17" s="10" t="s">
        <v>112</v>
      </c>
      <c r="C17" s="6" t="s">
        <v>113</v>
      </c>
      <c r="D17" s="11"/>
      <c r="E17" s="11" t="s">
        <v>103</v>
      </c>
      <c r="F17" s="11" t="s">
        <v>103</v>
      </c>
      <c r="G17" s="10"/>
      <c r="H17" s="10"/>
    </row>
    <row r="18" spans="1:8" s="7" customFormat="1">
      <c r="A18" s="6" t="s">
        <v>100</v>
      </c>
      <c r="B18" s="10" t="s">
        <v>114</v>
      </c>
      <c r="C18" s="6" t="s">
        <v>115</v>
      </c>
      <c r="D18" s="11"/>
      <c r="E18" s="11" t="s">
        <v>103</v>
      </c>
      <c r="F18" s="11" t="s">
        <v>116</v>
      </c>
      <c r="G18" s="10"/>
      <c r="H18" s="10"/>
    </row>
    <row r="19" spans="1:8" s="7" customFormat="1" ht="25.5">
      <c r="A19" s="6" t="s">
        <v>100</v>
      </c>
      <c r="B19" s="10" t="s">
        <v>117</v>
      </c>
      <c r="C19" s="6" t="s">
        <v>118</v>
      </c>
      <c r="D19" s="11"/>
      <c r="E19" s="11" t="s">
        <v>103</v>
      </c>
      <c r="F19" s="11" t="s">
        <v>103</v>
      </c>
      <c r="G19" s="10"/>
      <c r="H19" s="10"/>
    </row>
    <row r="20" spans="1:8" s="7" customFormat="1" ht="25.5">
      <c r="A20" s="6" t="s">
        <v>100</v>
      </c>
      <c r="B20" s="10" t="s">
        <v>119</v>
      </c>
      <c r="C20" s="6" t="s">
        <v>120</v>
      </c>
      <c r="D20" s="11"/>
      <c r="E20" s="11" t="s">
        <v>103</v>
      </c>
      <c r="F20" s="11" t="s">
        <v>103</v>
      </c>
      <c r="G20" s="10"/>
      <c r="H20" s="10"/>
    </row>
    <row r="21" spans="1:8" s="7" customFormat="1" ht="25.5">
      <c r="A21" s="6" t="s">
        <v>100</v>
      </c>
      <c r="B21" s="10" t="s">
        <v>121</v>
      </c>
      <c r="C21" s="6" t="s">
        <v>122</v>
      </c>
      <c r="D21" s="11"/>
      <c r="E21" s="11" t="s">
        <v>103</v>
      </c>
      <c r="F21" s="11" t="s">
        <v>103</v>
      </c>
      <c r="G21" s="10"/>
      <c r="H21" s="10"/>
    </row>
    <row r="22" spans="1:8" s="7" customFormat="1">
      <c r="A22" s="6" t="s">
        <v>100</v>
      </c>
      <c r="B22" s="10" t="s">
        <v>123</v>
      </c>
      <c r="C22" s="6" t="s">
        <v>124</v>
      </c>
      <c r="D22" s="11"/>
      <c r="E22" s="11" t="s">
        <v>8</v>
      </c>
      <c r="F22" s="11" t="s">
        <v>103</v>
      </c>
      <c r="G22" s="10"/>
      <c r="H22" s="10"/>
    </row>
    <row r="23" spans="1:8" s="7" customFormat="1" ht="51">
      <c r="A23" s="6" t="s">
        <v>100</v>
      </c>
      <c r="B23" s="10" t="s">
        <v>125</v>
      </c>
      <c r="C23" s="6" t="s">
        <v>126</v>
      </c>
      <c r="D23" s="11"/>
      <c r="E23" s="11" t="s">
        <v>103</v>
      </c>
      <c r="F23" s="11" t="s">
        <v>103</v>
      </c>
      <c r="G23" s="10"/>
      <c r="H23" s="10"/>
    </row>
    <row r="24" spans="1:8" s="7" customFormat="1" ht="38.25">
      <c r="A24" s="6" t="s">
        <v>100</v>
      </c>
      <c r="B24" s="10" t="s">
        <v>127</v>
      </c>
      <c r="C24" s="6" t="s">
        <v>128</v>
      </c>
      <c r="D24" s="11"/>
      <c r="E24" s="11" t="s">
        <v>8</v>
      </c>
      <c r="F24" s="11" t="s">
        <v>103</v>
      </c>
      <c r="G24" s="10"/>
      <c r="H24" s="10"/>
    </row>
    <row r="25" spans="1:8" s="7" customFormat="1" ht="102">
      <c r="A25" s="6" t="s">
        <v>100</v>
      </c>
      <c r="B25" s="10" t="s">
        <v>129</v>
      </c>
      <c r="C25" s="6" t="s">
        <v>130</v>
      </c>
      <c r="D25" s="11"/>
      <c r="E25" s="11" t="s">
        <v>8</v>
      </c>
      <c r="F25" s="11" t="s">
        <v>103</v>
      </c>
      <c r="G25" s="10"/>
      <c r="H25" s="10"/>
    </row>
    <row r="26" spans="1:8" s="7" customFormat="1" ht="382.5">
      <c r="A26" s="6" t="s">
        <v>100</v>
      </c>
      <c r="B26" s="10" t="s">
        <v>131</v>
      </c>
      <c r="C26" s="6" t="s">
        <v>132</v>
      </c>
      <c r="D26" s="11"/>
      <c r="E26" s="11"/>
      <c r="F26" s="11"/>
      <c r="G26" s="10"/>
      <c r="H26" s="10"/>
    </row>
    <row r="27" spans="1:8" s="7" customFormat="1" ht="25.5">
      <c r="A27" s="6" t="s">
        <v>100</v>
      </c>
      <c r="B27" s="10" t="s">
        <v>133</v>
      </c>
      <c r="C27" s="6" t="s">
        <v>134</v>
      </c>
      <c r="D27" s="11"/>
      <c r="E27" s="11"/>
      <c r="F27" s="11"/>
      <c r="G27" s="10"/>
      <c r="H27" s="10"/>
    </row>
    <row r="28" spans="1:8" s="7" customFormat="1" ht="25.5">
      <c r="A28" s="6" t="s">
        <v>100</v>
      </c>
      <c r="B28" s="10" t="s">
        <v>135</v>
      </c>
      <c r="C28" s="6" t="s">
        <v>136</v>
      </c>
      <c r="D28" s="11"/>
      <c r="E28" s="11" t="s">
        <v>8</v>
      </c>
      <c r="F28" s="11" t="s">
        <v>103</v>
      </c>
      <c r="G28" s="10"/>
      <c r="H28" s="10"/>
    </row>
    <row r="29" spans="1:8" s="7" customFormat="1" ht="76.5">
      <c r="A29" s="6" t="s">
        <v>100</v>
      </c>
      <c r="B29" s="10" t="s">
        <v>137</v>
      </c>
      <c r="C29" s="6" t="s">
        <v>138</v>
      </c>
      <c r="D29" s="11" t="s">
        <v>13</v>
      </c>
      <c r="E29" s="11" t="s">
        <v>103</v>
      </c>
      <c r="F29" s="11" t="s">
        <v>103</v>
      </c>
      <c r="G29" s="10"/>
      <c r="H29" s="10"/>
    </row>
    <row r="30" spans="1:8" s="7" customFormat="1" ht="25.5">
      <c r="A30" s="6" t="s">
        <v>100</v>
      </c>
      <c r="B30" s="10" t="s">
        <v>139</v>
      </c>
      <c r="C30" s="6" t="s">
        <v>140</v>
      </c>
      <c r="D30" s="11"/>
      <c r="E30" s="11" t="s">
        <v>8</v>
      </c>
      <c r="F30" s="11" t="s">
        <v>103</v>
      </c>
      <c r="G30" s="10"/>
      <c r="H30" s="10"/>
    </row>
    <row r="31" spans="1:8" s="7" customFormat="1">
      <c r="A31" s="6" t="s">
        <v>100</v>
      </c>
      <c r="B31" s="10" t="s">
        <v>141</v>
      </c>
      <c r="C31" s="6" t="s">
        <v>142</v>
      </c>
      <c r="D31" s="11" t="s">
        <v>13</v>
      </c>
      <c r="E31" s="11" t="s">
        <v>8</v>
      </c>
      <c r="F31" s="11" t="s">
        <v>103</v>
      </c>
      <c r="G31" s="10"/>
      <c r="H31" s="10"/>
    </row>
    <row r="32" spans="1:8" s="7" customFormat="1" ht="63.75">
      <c r="A32" s="6" t="s">
        <v>100</v>
      </c>
      <c r="B32" s="10" t="s">
        <v>143</v>
      </c>
      <c r="C32" s="6" t="s">
        <v>144</v>
      </c>
      <c r="D32" s="11"/>
      <c r="E32" s="11" t="s">
        <v>8</v>
      </c>
      <c r="F32" s="11" t="s">
        <v>103</v>
      </c>
      <c r="G32" s="10"/>
      <c r="H32" s="10"/>
    </row>
    <row r="33" spans="1:8" s="7" customFormat="1" ht="51">
      <c r="A33" s="6" t="s">
        <v>100</v>
      </c>
      <c r="B33" s="10" t="s">
        <v>145</v>
      </c>
      <c r="C33" s="6" t="s">
        <v>146</v>
      </c>
      <c r="D33" s="5" t="s">
        <v>20</v>
      </c>
      <c r="E33" s="5" t="s">
        <v>103</v>
      </c>
      <c r="F33" s="5" t="s">
        <v>103</v>
      </c>
      <c r="G33" s="8"/>
      <c r="H33" s="8"/>
    </row>
    <row r="34" spans="1:8" s="7" customFormat="1">
      <c r="A34" s="6" t="s">
        <v>100</v>
      </c>
      <c r="B34" s="10" t="s">
        <v>147</v>
      </c>
      <c r="C34" s="6" t="s">
        <v>148</v>
      </c>
      <c r="D34" s="5" t="s">
        <v>13</v>
      </c>
      <c r="E34" s="5" t="s">
        <v>103</v>
      </c>
      <c r="F34" s="5" t="s">
        <v>103</v>
      </c>
      <c r="G34" s="8"/>
      <c r="H34" s="8"/>
    </row>
    <row r="35" spans="1:8" s="7" customFormat="1">
      <c r="A35" s="6" t="s">
        <v>100</v>
      </c>
      <c r="B35" s="10" t="s">
        <v>149</v>
      </c>
      <c r="C35" s="6" t="s">
        <v>150</v>
      </c>
      <c r="D35" s="5"/>
      <c r="E35" s="5" t="s">
        <v>103</v>
      </c>
      <c r="F35" s="5" t="s">
        <v>103</v>
      </c>
      <c r="G35" s="8"/>
      <c r="H35" s="8"/>
    </row>
    <row r="36" spans="1:8" s="7" customFormat="1">
      <c r="A36" s="6" t="s">
        <v>100</v>
      </c>
      <c r="B36" s="10" t="s">
        <v>151</v>
      </c>
      <c r="C36" s="6" t="s">
        <v>152</v>
      </c>
      <c r="D36" s="5"/>
      <c r="E36" s="5" t="s">
        <v>103</v>
      </c>
      <c r="F36" s="5" t="s">
        <v>103</v>
      </c>
      <c r="G36" s="8"/>
      <c r="H36" s="8"/>
    </row>
    <row r="37" spans="1:8" s="7" customFormat="1">
      <c r="A37" s="6" t="s">
        <v>100</v>
      </c>
      <c r="B37" s="10" t="s">
        <v>153</v>
      </c>
      <c r="C37" s="6" t="s">
        <v>154</v>
      </c>
      <c r="D37" s="5" t="s">
        <v>24</v>
      </c>
      <c r="E37" s="5" t="s">
        <v>103</v>
      </c>
      <c r="F37" s="5" t="s">
        <v>103</v>
      </c>
      <c r="G37" s="8"/>
      <c r="H37" s="8"/>
    </row>
    <row r="38" spans="1:8" s="7" customFormat="1">
      <c r="A38" s="6" t="s">
        <v>100</v>
      </c>
      <c r="B38" s="10" t="s">
        <v>155</v>
      </c>
      <c r="C38" s="6" t="s">
        <v>156</v>
      </c>
      <c r="D38" s="5" t="s">
        <v>13</v>
      </c>
      <c r="E38" s="5" t="s">
        <v>103</v>
      </c>
      <c r="F38" s="5" t="s">
        <v>103</v>
      </c>
      <c r="G38" s="8"/>
      <c r="H38" s="8"/>
    </row>
    <row r="39" spans="1:8" s="7" customFormat="1" ht="25.5">
      <c r="A39" s="6" t="s">
        <v>100</v>
      </c>
      <c r="B39" s="10" t="s">
        <v>157</v>
      </c>
      <c r="C39" s="6" t="s">
        <v>158</v>
      </c>
      <c r="D39" s="5"/>
      <c r="E39" s="5" t="s">
        <v>103</v>
      </c>
      <c r="F39" s="5" t="s">
        <v>103</v>
      </c>
      <c r="G39" s="8"/>
      <c r="H39" s="8"/>
    </row>
    <row r="40" spans="1:8" s="7" customFormat="1" ht="51">
      <c r="A40" s="6" t="s">
        <v>100</v>
      </c>
      <c r="B40" s="10" t="s">
        <v>159</v>
      </c>
      <c r="C40" s="6" t="s">
        <v>160</v>
      </c>
      <c r="D40" s="5" t="s">
        <v>13</v>
      </c>
      <c r="E40" s="5" t="s">
        <v>103</v>
      </c>
      <c r="F40" s="5" t="s">
        <v>103</v>
      </c>
      <c r="G40" s="8"/>
      <c r="H40" s="8"/>
    </row>
    <row r="41" spans="1:8" s="7" customFormat="1">
      <c r="A41" s="6" t="s">
        <v>100</v>
      </c>
      <c r="B41" s="10" t="s">
        <v>161</v>
      </c>
      <c r="C41" s="6" t="s">
        <v>162</v>
      </c>
      <c r="D41" s="5" t="s">
        <v>13</v>
      </c>
      <c r="E41" s="5" t="s">
        <v>103</v>
      </c>
      <c r="F41" s="5" t="s">
        <v>103</v>
      </c>
      <c r="G41" s="8"/>
      <c r="H41" s="8"/>
    </row>
    <row r="42" spans="1:8" s="7" customFormat="1" ht="25.5">
      <c r="A42" s="6" t="s">
        <v>100</v>
      </c>
      <c r="B42" s="10" t="s">
        <v>163</v>
      </c>
      <c r="C42" s="6" t="s">
        <v>164</v>
      </c>
      <c r="D42" s="5"/>
      <c r="E42" s="5" t="s">
        <v>103</v>
      </c>
      <c r="F42" s="5" t="s">
        <v>103</v>
      </c>
      <c r="G42" s="8"/>
      <c r="H42" s="8"/>
    </row>
    <row r="43" spans="1:8" s="9" customFormat="1">
      <c r="A43" s="6" t="s">
        <v>100</v>
      </c>
      <c r="B43" s="10" t="s">
        <v>165</v>
      </c>
      <c r="C43" s="6" t="s">
        <v>166</v>
      </c>
      <c r="D43" s="11"/>
      <c r="E43" s="11" t="s">
        <v>103</v>
      </c>
      <c r="F43" s="11" t="s">
        <v>103</v>
      </c>
      <c r="G43" s="10"/>
      <c r="H43" s="10"/>
    </row>
    <row r="44" spans="1:8" s="9" customFormat="1">
      <c r="A44" s="6" t="s">
        <v>100</v>
      </c>
      <c r="B44" s="10" t="s">
        <v>180</v>
      </c>
      <c r="C44" s="15" t="s">
        <v>181</v>
      </c>
      <c r="D44" s="6"/>
      <c r="E44" s="11" t="s">
        <v>103</v>
      </c>
      <c r="F44" s="11" t="s">
        <v>103</v>
      </c>
    </row>
    <row r="45" spans="1:8" s="9" customFormat="1">
      <c r="A45" s="6"/>
      <c r="B45" s="10"/>
      <c r="C45" s="6"/>
      <c r="D45" s="11"/>
      <c r="E45" s="11"/>
      <c r="F45" s="11"/>
      <c r="G45" s="10"/>
      <c r="H45" s="10"/>
    </row>
    <row r="46" spans="1:8" s="9" customFormat="1">
      <c r="A46" s="6"/>
      <c r="B46" s="10"/>
      <c r="C46" s="6"/>
      <c r="D46" s="11"/>
      <c r="E46" s="11"/>
      <c r="F46" s="11"/>
      <c r="G46" s="10"/>
      <c r="H46" s="10"/>
    </row>
  </sheetData>
  <pageMargins left="0.25" right="0.25" top="0.75" bottom="0.75" header="0.3" footer="0.3"/>
  <pageSetup paperSize="9" scale="78" fitToHeight="0" orientation="landscape" r:id="rId1"/>
  <headerFooter alignWithMargins="0">
    <oddHeader>&amp;A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opLeftCell="C1" workbookViewId="0">
      <selection activeCell="B6" sqref="B6"/>
    </sheetView>
  </sheetViews>
  <sheetFormatPr defaultRowHeight="12.75"/>
  <sheetData/>
  <pageMargins left="0.25" right="0.25" top="0.75" bottom="0.75" header="0.3" footer="0.3"/>
  <pageSetup paperSize="9" scale="7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B6" sqref="B6"/>
    </sheetView>
  </sheetViews>
  <sheetFormatPr defaultRowHeight="12.75"/>
  <sheetData/>
  <pageMargins left="0.25" right="0.25" top="0.75" bottom="0.75" header="0.3" footer="0.3"/>
  <pageSetup paperSize="9" scale="7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1"/>
  <sheetViews>
    <sheetView topLeftCell="C1" workbookViewId="0">
      <selection activeCell="B6" sqref="B6"/>
    </sheetView>
  </sheetViews>
  <sheetFormatPr defaultRowHeight="12.75"/>
  <cols>
    <col min="2" max="2" width="30.42578125" style="75" customWidth="1"/>
    <col min="3" max="3" width="17" customWidth="1"/>
    <col min="4" max="4" width="71" customWidth="1"/>
    <col min="5" max="5" width="11.85546875" bestFit="1" customWidth="1"/>
    <col min="6" max="6" width="61.5703125" customWidth="1"/>
    <col min="258" max="258" width="30.42578125" customWidth="1"/>
    <col min="259" max="259" width="17" customWidth="1"/>
    <col min="260" max="260" width="71" customWidth="1"/>
    <col min="261" max="261" width="11.85546875" bestFit="1" customWidth="1"/>
    <col min="262" max="262" width="61.5703125" customWidth="1"/>
    <col min="514" max="514" width="30.42578125" customWidth="1"/>
    <col min="515" max="515" width="17" customWidth="1"/>
    <col min="516" max="516" width="71" customWidth="1"/>
    <col min="517" max="517" width="11.85546875" bestFit="1" customWidth="1"/>
    <col min="518" max="518" width="61.5703125" customWidth="1"/>
    <col min="770" max="770" width="30.42578125" customWidth="1"/>
    <col min="771" max="771" width="17" customWidth="1"/>
    <col min="772" max="772" width="71" customWidth="1"/>
    <col min="773" max="773" width="11.85546875" bestFit="1" customWidth="1"/>
    <col min="774" max="774" width="61.5703125" customWidth="1"/>
    <col min="1026" max="1026" width="30.42578125" customWidth="1"/>
    <col min="1027" max="1027" width="17" customWidth="1"/>
    <col min="1028" max="1028" width="71" customWidth="1"/>
    <col min="1029" max="1029" width="11.85546875" bestFit="1" customWidth="1"/>
    <col min="1030" max="1030" width="61.5703125" customWidth="1"/>
    <col min="1282" max="1282" width="30.42578125" customWidth="1"/>
    <col min="1283" max="1283" width="17" customWidth="1"/>
    <col min="1284" max="1284" width="71" customWidth="1"/>
    <col min="1285" max="1285" width="11.85546875" bestFit="1" customWidth="1"/>
    <col min="1286" max="1286" width="61.5703125" customWidth="1"/>
    <col min="1538" max="1538" width="30.42578125" customWidth="1"/>
    <col min="1539" max="1539" width="17" customWidth="1"/>
    <col min="1540" max="1540" width="71" customWidth="1"/>
    <col min="1541" max="1541" width="11.85546875" bestFit="1" customWidth="1"/>
    <col min="1542" max="1542" width="61.5703125" customWidth="1"/>
    <col min="1794" max="1794" width="30.42578125" customWidth="1"/>
    <col min="1795" max="1795" width="17" customWidth="1"/>
    <col min="1796" max="1796" width="71" customWidth="1"/>
    <col min="1797" max="1797" width="11.85546875" bestFit="1" customWidth="1"/>
    <col min="1798" max="1798" width="61.5703125" customWidth="1"/>
    <col min="2050" max="2050" width="30.42578125" customWidth="1"/>
    <col min="2051" max="2051" width="17" customWidth="1"/>
    <col min="2052" max="2052" width="71" customWidth="1"/>
    <col min="2053" max="2053" width="11.85546875" bestFit="1" customWidth="1"/>
    <col min="2054" max="2054" width="61.5703125" customWidth="1"/>
    <col min="2306" max="2306" width="30.42578125" customWidth="1"/>
    <col min="2307" max="2307" width="17" customWidth="1"/>
    <col min="2308" max="2308" width="71" customWidth="1"/>
    <col min="2309" max="2309" width="11.85546875" bestFit="1" customWidth="1"/>
    <col min="2310" max="2310" width="61.5703125" customWidth="1"/>
    <col min="2562" max="2562" width="30.42578125" customWidth="1"/>
    <col min="2563" max="2563" width="17" customWidth="1"/>
    <col min="2564" max="2564" width="71" customWidth="1"/>
    <col min="2565" max="2565" width="11.85546875" bestFit="1" customWidth="1"/>
    <col min="2566" max="2566" width="61.5703125" customWidth="1"/>
    <col min="2818" max="2818" width="30.42578125" customWidth="1"/>
    <col min="2819" max="2819" width="17" customWidth="1"/>
    <col min="2820" max="2820" width="71" customWidth="1"/>
    <col min="2821" max="2821" width="11.85546875" bestFit="1" customWidth="1"/>
    <col min="2822" max="2822" width="61.5703125" customWidth="1"/>
    <col min="3074" max="3074" width="30.42578125" customWidth="1"/>
    <col min="3075" max="3075" width="17" customWidth="1"/>
    <col min="3076" max="3076" width="71" customWidth="1"/>
    <col min="3077" max="3077" width="11.85546875" bestFit="1" customWidth="1"/>
    <col min="3078" max="3078" width="61.5703125" customWidth="1"/>
    <col min="3330" max="3330" width="30.42578125" customWidth="1"/>
    <col min="3331" max="3331" width="17" customWidth="1"/>
    <col min="3332" max="3332" width="71" customWidth="1"/>
    <col min="3333" max="3333" width="11.85546875" bestFit="1" customWidth="1"/>
    <col min="3334" max="3334" width="61.5703125" customWidth="1"/>
    <col min="3586" max="3586" width="30.42578125" customWidth="1"/>
    <col min="3587" max="3587" width="17" customWidth="1"/>
    <col min="3588" max="3588" width="71" customWidth="1"/>
    <col min="3589" max="3589" width="11.85546875" bestFit="1" customWidth="1"/>
    <col min="3590" max="3590" width="61.5703125" customWidth="1"/>
    <col min="3842" max="3842" width="30.42578125" customWidth="1"/>
    <col min="3843" max="3843" width="17" customWidth="1"/>
    <col min="3844" max="3844" width="71" customWidth="1"/>
    <col min="3845" max="3845" width="11.85546875" bestFit="1" customWidth="1"/>
    <col min="3846" max="3846" width="61.5703125" customWidth="1"/>
    <col min="4098" max="4098" width="30.42578125" customWidth="1"/>
    <col min="4099" max="4099" width="17" customWidth="1"/>
    <col min="4100" max="4100" width="71" customWidth="1"/>
    <col min="4101" max="4101" width="11.85546875" bestFit="1" customWidth="1"/>
    <col min="4102" max="4102" width="61.5703125" customWidth="1"/>
    <col min="4354" max="4354" width="30.42578125" customWidth="1"/>
    <col min="4355" max="4355" width="17" customWidth="1"/>
    <col min="4356" max="4356" width="71" customWidth="1"/>
    <col min="4357" max="4357" width="11.85546875" bestFit="1" customWidth="1"/>
    <col min="4358" max="4358" width="61.5703125" customWidth="1"/>
    <col min="4610" max="4610" width="30.42578125" customWidth="1"/>
    <col min="4611" max="4611" width="17" customWidth="1"/>
    <col min="4612" max="4612" width="71" customWidth="1"/>
    <col min="4613" max="4613" width="11.85546875" bestFit="1" customWidth="1"/>
    <col min="4614" max="4614" width="61.5703125" customWidth="1"/>
    <col min="4866" max="4866" width="30.42578125" customWidth="1"/>
    <col min="4867" max="4867" width="17" customWidth="1"/>
    <col min="4868" max="4868" width="71" customWidth="1"/>
    <col min="4869" max="4869" width="11.85546875" bestFit="1" customWidth="1"/>
    <col min="4870" max="4870" width="61.5703125" customWidth="1"/>
    <col min="5122" max="5122" width="30.42578125" customWidth="1"/>
    <col min="5123" max="5123" width="17" customWidth="1"/>
    <col min="5124" max="5124" width="71" customWidth="1"/>
    <col min="5125" max="5125" width="11.85546875" bestFit="1" customWidth="1"/>
    <col min="5126" max="5126" width="61.5703125" customWidth="1"/>
    <col min="5378" max="5378" width="30.42578125" customWidth="1"/>
    <col min="5379" max="5379" width="17" customWidth="1"/>
    <col min="5380" max="5380" width="71" customWidth="1"/>
    <col min="5381" max="5381" width="11.85546875" bestFit="1" customWidth="1"/>
    <col min="5382" max="5382" width="61.5703125" customWidth="1"/>
    <col min="5634" max="5634" width="30.42578125" customWidth="1"/>
    <col min="5635" max="5635" width="17" customWidth="1"/>
    <col min="5636" max="5636" width="71" customWidth="1"/>
    <col min="5637" max="5637" width="11.85546875" bestFit="1" customWidth="1"/>
    <col min="5638" max="5638" width="61.5703125" customWidth="1"/>
    <col min="5890" max="5890" width="30.42578125" customWidth="1"/>
    <col min="5891" max="5891" width="17" customWidth="1"/>
    <col min="5892" max="5892" width="71" customWidth="1"/>
    <col min="5893" max="5893" width="11.85546875" bestFit="1" customWidth="1"/>
    <col min="5894" max="5894" width="61.5703125" customWidth="1"/>
    <col min="6146" max="6146" width="30.42578125" customWidth="1"/>
    <col min="6147" max="6147" width="17" customWidth="1"/>
    <col min="6148" max="6148" width="71" customWidth="1"/>
    <col min="6149" max="6149" width="11.85546875" bestFit="1" customWidth="1"/>
    <col min="6150" max="6150" width="61.5703125" customWidth="1"/>
    <col min="6402" max="6402" width="30.42578125" customWidth="1"/>
    <col min="6403" max="6403" width="17" customWidth="1"/>
    <col min="6404" max="6404" width="71" customWidth="1"/>
    <col min="6405" max="6405" width="11.85546875" bestFit="1" customWidth="1"/>
    <col min="6406" max="6406" width="61.5703125" customWidth="1"/>
    <col min="6658" max="6658" width="30.42578125" customWidth="1"/>
    <col min="6659" max="6659" width="17" customWidth="1"/>
    <col min="6660" max="6660" width="71" customWidth="1"/>
    <col min="6661" max="6661" width="11.85546875" bestFit="1" customWidth="1"/>
    <col min="6662" max="6662" width="61.5703125" customWidth="1"/>
    <col min="6914" max="6914" width="30.42578125" customWidth="1"/>
    <col min="6915" max="6915" width="17" customWidth="1"/>
    <col min="6916" max="6916" width="71" customWidth="1"/>
    <col min="6917" max="6917" width="11.85546875" bestFit="1" customWidth="1"/>
    <col min="6918" max="6918" width="61.5703125" customWidth="1"/>
    <col min="7170" max="7170" width="30.42578125" customWidth="1"/>
    <col min="7171" max="7171" width="17" customWidth="1"/>
    <col min="7172" max="7172" width="71" customWidth="1"/>
    <col min="7173" max="7173" width="11.85546875" bestFit="1" customWidth="1"/>
    <col min="7174" max="7174" width="61.5703125" customWidth="1"/>
    <col min="7426" max="7426" width="30.42578125" customWidth="1"/>
    <col min="7427" max="7427" width="17" customWidth="1"/>
    <col min="7428" max="7428" width="71" customWidth="1"/>
    <col min="7429" max="7429" width="11.85546875" bestFit="1" customWidth="1"/>
    <col min="7430" max="7430" width="61.5703125" customWidth="1"/>
    <col min="7682" max="7682" width="30.42578125" customWidth="1"/>
    <col min="7683" max="7683" width="17" customWidth="1"/>
    <col min="7684" max="7684" width="71" customWidth="1"/>
    <col min="7685" max="7685" width="11.85546875" bestFit="1" customWidth="1"/>
    <col min="7686" max="7686" width="61.5703125" customWidth="1"/>
    <col min="7938" max="7938" width="30.42578125" customWidth="1"/>
    <col min="7939" max="7939" width="17" customWidth="1"/>
    <col min="7940" max="7940" width="71" customWidth="1"/>
    <col min="7941" max="7941" width="11.85546875" bestFit="1" customWidth="1"/>
    <col min="7942" max="7942" width="61.5703125" customWidth="1"/>
    <col min="8194" max="8194" width="30.42578125" customWidth="1"/>
    <col min="8195" max="8195" width="17" customWidth="1"/>
    <col min="8196" max="8196" width="71" customWidth="1"/>
    <col min="8197" max="8197" width="11.85546875" bestFit="1" customWidth="1"/>
    <col min="8198" max="8198" width="61.5703125" customWidth="1"/>
    <col min="8450" max="8450" width="30.42578125" customWidth="1"/>
    <col min="8451" max="8451" width="17" customWidth="1"/>
    <col min="8452" max="8452" width="71" customWidth="1"/>
    <col min="8453" max="8453" width="11.85546875" bestFit="1" customWidth="1"/>
    <col min="8454" max="8454" width="61.5703125" customWidth="1"/>
    <col min="8706" max="8706" width="30.42578125" customWidth="1"/>
    <col min="8707" max="8707" width="17" customWidth="1"/>
    <col min="8708" max="8708" width="71" customWidth="1"/>
    <col min="8709" max="8709" width="11.85546875" bestFit="1" customWidth="1"/>
    <col min="8710" max="8710" width="61.5703125" customWidth="1"/>
    <col min="8962" max="8962" width="30.42578125" customWidth="1"/>
    <col min="8963" max="8963" width="17" customWidth="1"/>
    <col min="8964" max="8964" width="71" customWidth="1"/>
    <col min="8965" max="8965" width="11.85546875" bestFit="1" customWidth="1"/>
    <col min="8966" max="8966" width="61.5703125" customWidth="1"/>
    <col min="9218" max="9218" width="30.42578125" customWidth="1"/>
    <col min="9219" max="9219" width="17" customWidth="1"/>
    <col min="9220" max="9220" width="71" customWidth="1"/>
    <col min="9221" max="9221" width="11.85546875" bestFit="1" customWidth="1"/>
    <col min="9222" max="9222" width="61.5703125" customWidth="1"/>
    <col min="9474" max="9474" width="30.42578125" customWidth="1"/>
    <col min="9475" max="9475" width="17" customWidth="1"/>
    <col min="9476" max="9476" width="71" customWidth="1"/>
    <col min="9477" max="9477" width="11.85546875" bestFit="1" customWidth="1"/>
    <col min="9478" max="9478" width="61.5703125" customWidth="1"/>
    <col min="9730" max="9730" width="30.42578125" customWidth="1"/>
    <col min="9731" max="9731" width="17" customWidth="1"/>
    <col min="9732" max="9732" width="71" customWidth="1"/>
    <col min="9733" max="9733" width="11.85546875" bestFit="1" customWidth="1"/>
    <col min="9734" max="9734" width="61.5703125" customWidth="1"/>
    <col min="9986" max="9986" width="30.42578125" customWidth="1"/>
    <col min="9987" max="9987" width="17" customWidth="1"/>
    <col min="9988" max="9988" width="71" customWidth="1"/>
    <col min="9989" max="9989" width="11.85546875" bestFit="1" customWidth="1"/>
    <col min="9990" max="9990" width="61.5703125" customWidth="1"/>
    <col min="10242" max="10242" width="30.42578125" customWidth="1"/>
    <col min="10243" max="10243" width="17" customWidth="1"/>
    <col min="10244" max="10244" width="71" customWidth="1"/>
    <col min="10245" max="10245" width="11.85546875" bestFit="1" customWidth="1"/>
    <col min="10246" max="10246" width="61.5703125" customWidth="1"/>
    <col min="10498" max="10498" width="30.42578125" customWidth="1"/>
    <col min="10499" max="10499" width="17" customWidth="1"/>
    <col min="10500" max="10500" width="71" customWidth="1"/>
    <col min="10501" max="10501" width="11.85546875" bestFit="1" customWidth="1"/>
    <col min="10502" max="10502" width="61.5703125" customWidth="1"/>
    <col min="10754" max="10754" width="30.42578125" customWidth="1"/>
    <col min="10755" max="10755" width="17" customWidth="1"/>
    <col min="10756" max="10756" width="71" customWidth="1"/>
    <col min="10757" max="10757" width="11.85546875" bestFit="1" customWidth="1"/>
    <col min="10758" max="10758" width="61.5703125" customWidth="1"/>
    <col min="11010" max="11010" width="30.42578125" customWidth="1"/>
    <col min="11011" max="11011" width="17" customWidth="1"/>
    <col min="11012" max="11012" width="71" customWidth="1"/>
    <col min="11013" max="11013" width="11.85546875" bestFit="1" customWidth="1"/>
    <col min="11014" max="11014" width="61.5703125" customWidth="1"/>
    <col min="11266" max="11266" width="30.42578125" customWidth="1"/>
    <col min="11267" max="11267" width="17" customWidth="1"/>
    <col min="11268" max="11268" width="71" customWidth="1"/>
    <col min="11269" max="11269" width="11.85546875" bestFit="1" customWidth="1"/>
    <col min="11270" max="11270" width="61.5703125" customWidth="1"/>
    <col min="11522" max="11522" width="30.42578125" customWidth="1"/>
    <col min="11523" max="11523" width="17" customWidth="1"/>
    <col min="11524" max="11524" width="71" customWidth="1"/>
    <col min="11525" max="11525" width="11.85546875" bestFit="1" customWidth="1"/>
    <col min="11526" max="11526" width="61.5703125" customWidth="1"/>
    <col min="11778" max="11778" width="30.42578125" customWidth="1"/>
    <col min="11779" max="11779" width="17" customWidth="1"/>
    <col min="11780" max="11780" width="71" customWidth="1"/>
    <col min="11781" max="11781" width="11.85546875" bestFit="1" customWidth="1"/>
    <col min="11782" max="11782" width="61.5703125" customWidth="1"/>
    <col min="12034" max="12034" width="30.42578125" customWidth="1"/>
    <col min="12035" max="12035" width="17" customWidth="1"/>
    <col min="12036" max="12036" width="71" customWidth="1"/>
    <col min="12037" max="12037" width="11.85546875" bestFit="1" customWidth="1"/>
    <col min="12038" max="12038" width="61.5703125" customWidth="1"/>
    <col min="12290" max="12290" width="30.42578125" customWidth="1"/>
    <col min="12291" max="12291" width="17" customWidth="1"/>
    <col min="12292" max="12292" width="71" customWidth="1"/>
    <col min="12293" max="12293" width="11.85546875" bestFit="1" customWidth="1"/>
    <col min="12294" max="12294" width="61.5703125" customWidth="1"/>
    <col min="12546" max="12546" width="30.42578125" customWidth="1"/>
    <col min="12547" max="12547" width="17" customWidth="1"/>
    <col min="12548" max="12548" width="71" customWidth="1"/>
    <col min="12549" max="12549" width="11.85546875" bestFit="1" customWidth="1"/>
    <col min="12550" max="12550" width="61.5703125" customWidth="1"/>
    <col min="12802" max="12802" width="30.42578125" customWidth="1"/>
    <col min="12803" max="12803" width="17" customWidth="1"/>
    <col min="12804" max="12804" width="71" customWidth="1"/>
    <col min="12805" max="12805" width="11.85546875" bestFit="1" customWidth="1"/>
    <col min="12806" max="12806" width="61.5703125" customWidth="1"/>
    <col min="13058" max="13058" width="30.42578125" customWidth="1"/>
    <col min="13059" max="13059" width="17" customWidth="1"/>
    <col min="13060" max="13060" width="71" customWidth="1"/>
    <col min="13061" max="13061" width="11.85546875" bestFit="1" customWidth="1"/>
    <col min="13062" max="13062" width="61.5703125" customWidth="1"/>
    <col min="13314" max="13314" width="30.42578125" customWidth="1"/>
    <col min="13315" max="13315" width="17" customWidth="1"/>
    <col min="13316" max="13316" width="71" customWidth="1"/>
    <col min="13317" max="13317" width="11.85546875" bestFit="1" customWidth="1"/>
    <col min="13318" max="13318" width="61.5703125" customWidth="1"/>
    <col min="13570" max="13570" width="30.42578125" customWidth="1"/>
    <col min="13571" max="13571" width="17" customWidth="1"/>
    <col min="13572" max="13572" width="71" customWidth="1"/>
    <col min="13573" max="13573" width="11.85546875" bestFit="1" customWidth="1"/>
    <col min="13574" max="13574" width="61.5703125" customWidth="1"/>
    <col min="13826" max="13826" width="30.42578125" customWidth="1"/>
    <col min="13827" max="13827" width="17" customWidth="1"/>
    <col min="13828" max="13828" width="71" customWidth="1"/>
    <col min="13829" max="13829" width="11.85546875" bestFit="1" customWidth="1"/>
    <col min="13830" max="13830" width="61.5703125" customWidth="1"/>
    <col min="14082" max="14082" width="30.42578125" customWidth="1"/>
    <col min="14083" max="14083" width="17" customWidth="1"/>
    <col min="14084" max="14084" width="71" customWidth="1"/>
    <col min="14085" max="14085" width="11.85546875" bestFit="1" customWidth="1"/>
    <col min="14086" max="14086" width="61.5703125" customWidth="1"/>
    <col min="14338" max="14338" width="30.42578125" customWidth="1"/>
    <col min="14339" max="14339" width="17" customWidth="1"/>
    <col min="14340" max="14340" width="71" customWidth="1"/>
    <col min="14341" max="14341" width="11.85546875" bestFit="1" customWidth="1"/>
    <col min="14342" max="14342" width="61.5703125" customWidth="1"/>
    <col min="14594" max="14594" width="30.42578125" customWidth="1"/>
    <col min="14595" max="14595" width="17" customWidth="1"/>
    <col min="14596" max="14596" width="71" customWidth="1"/>
    <col min="14597" max="14597" width="11.85546875" bestFit="1" customWidth="1"/>
    <col min="14598" max="14598" width="61.5703125" customWidth="1"/>
    <col min="14850" max="14850" width="30.42578125" customWidth="1"/>
    <col min="14851" max="14851" width="17" customWidth="1"/>
    <col min="14852" max="14852" width="71" customWidth="1"/>
    <col min="14853" max="14853" width="11.85546875" bestFit="1" customWidth="1"/>
    <col min="14854" max="14854" width="61.5703125" customWidth="1"/>
    <col min="15106" max="15106" width="30.42578125" customWidth="1"/>
    <col min="15107" max="15107" width="17" customWidth="1"/>
    <col min="15108" max="15108" width="71" customWidth="1"/>
    <col min="15109" max="15109" width="11.85546875" bestFit="1" customWidth="1"/>
    <col min="15110" max="15110" width="61.5703125" customWidth="1"/>
    <col min="15362" max="15362" width="30.42578125" customWidth="1"/>
    <col min="15363" max="15363" width="17" customWidth="1"/>
    <col min="15364" max="15364" width="71" customWidth="1"/>
    <col min="15365" max="15365" width="11.85546875" bestFit="1" customWidth="1"/>
    <col min="15366" max="15366" width="61.5703125" customWidth="1"/>
    <col min="15618" max="15618" width="30.42578125" customWidth="1"/>
    <col min="15619" max="15619" width="17" customWidth="1"/>
    <col min="15620" max="15620" width="71" customWidth="1"/>
    <col min="15621" max="15621" width="11.85546875" bestFit="1" customWidth="1"/>
    <col min="15622" max="15622" width="61.5703125" customWidth="1"/>
    <col min="15874" max="15874" width="30.42578125" customWidth="1"/>
    <col min="15875" max="15875" width="17" customWidth="1"/>
    <col min="15876" max="15876" width="71" customWidth="1"/>
    <col min="15877" max="15877" width="11.85546875" bestFit="1" customWidth="1"/>
    <col min="15878" max="15878" width="61.5703125" customWidth="1"/>
    <col min="16130" max="16130" width="30.42578125" customWidth="1"/>
    <col min="16131" max="16131" width="17" customWidth="1"/>
    <col min="16132" max="16132" width="71" customWidth="1"/>
    <col min="16133" max="16133" width="11.85546875" bestFit="1" customWidth="1"/>
    <col min="16134" max="16134" width="61.5703125" customWidth="1"/>
  </cols>
  <sheetData>
    <row r="1" spans="1:6">
      <c r="B1" s="45" t="s">
        <v>182</v>
      </c>
      <c r="C1" s="46"/>
      <c r="D1" s="46"/>
      <c r="E1" s="47"/>
      <c r="F1" s="48"/>
    </row>
    <row r="3" spans="1:6">
      <c r="B3" s="49"/>
      <c r="C3" s="46"/>
      <c r="D3" s="46"/>
      <c r="E3" s="47"/>
      <c r="F3" s="48"/>
    </row>
    <row r="4" spans="1:6" s="50" customFormat="1">
      <c r="B4" s="135" t="s">
        <v>183</v>
      </c>
      <c r="C4" s="135"/>
      <c r="D4" s="135"/>
      <c r="E4" s="51"/>
    </row>
    <row r="5" spans="1:6" s="50" customFormat="1">
      <c r="C5" s="51" t="s">
        <v>5</v>
      </c>
      <c r="D5" s="50" t="s">
        <v>169</v>
      </c>
      <c r="E5" s="37">
        <f>COUNTIF($E$11:$E$139,B5)</f>
        <v>0</v>
      </c>
    </row>
    <row r="6" spans="1:6" s="50" customFormat="1">
      <c r="C6" s="51" t="s">
        <v>6</v>
      </c>
      <c r="D6" s="50" t="s">
        <v>170</v>
      </c>
      <c r="E6" s="37">
        <f t="shared" ref="E6:E8" si="0">COUNTIF($E$11:$E$139,B6)</f>
        <v>0</v>
      </c>
    </row>
    <row r="7" spans="1:6" s="50" customFormat="1">
      <c r="C7" s="51" t="s">
        <v>7</v>
      </c>
      <c r="D7" s="50" t="s">
        <v>184</v>
      </c>
      <c r="E7" s="37">
        <f t="shared" si="0"/>
        <v>0</v>
      </c>
    </row>
    <row r="8" spans="1:6" s="50" customFormat="1">
      <c r="C8" s="51" t="s">
        <v>8</v>
      </c>
      <c r="D8" s="50" t="s">
        <v>172</v>
      </c>
      <c r="E8" s="37">
        <f t="shared" si="0"/>
        <v>0</v>
      </c>
    </row>
    <row r="9" spans="1:6" s="50" customFormat="1">
      <c r="B9" s="52"/>
      <c r="C9" s="53"/>
      <c r="D9" s="51"/>
      <c r="E9" s="51"/>
    </row>
    <row r="10" spans="1:6" s="57" customFormat="1" ht="25.5">
      <c r="A10" s="54" t="s">
        <v>185</v>
      </c>
      <c r="B10" s="55" t="s">
        <v>1</v>
      </c>
      <c r="C10" s="56" t="s">
        <v>2</v>
      </c>
      <c r="D10" s="55" t="s">
        <v>3</v>
      </c>
      <c r="E10" s="55" t="s">
        <v>168</v>
      </c>
      <c r="F10" s="55" t="s">
        <v>9</v>
      </c>
    </row>
    <row r="11" spans="1:6" ht="38.25">
      <c r="A11" s="54" t="str">
        <f>TEXT(ROW()-10,"000")</f>
        <v>001</v>
      </c>
      <c r="B11" s="58" t="s">
        <v>186</v>
      </c>
      <c r="C11" s="59" t="str">
        <f>CONCATENATE("SAAS-",A11)</f>
        <v>SAAS-001</v>
      </c>
      <c r="D11" s="54" t="s">
        <v>187</v>
      </c>
      <c r="E11" s="60"/>
      <c r="F11" s="61" t="s">
        <v>188</v>
      </c>
    </row>
    <row r="12" spans="1:6" ht="25.5">
      <c r="A12" s="54" t="str">
        <f t="shared" ref="A12:A75" si="1">TEXT(ROW()-10,"000")</f>
        <v>002</v>
      </c>
      <c r="B12" s="58" t="s">
        <v>186</v>
      </c>
      <c r="C12" s="59" t="str">
        <f t="shared" ref="C12:C75" si="2">CONCATENATE("SAAS-",A12)</f>
        <v>SAAS-002</v>
      </c>
      <c r="D12" s="62" t="s">
        <v>189</v>
      </c>
      <c r="E12" s="60"/>
      <c r="F12" s="63"/>
    </row>
    <row r="13" spans="1:6" ht="25.5">
      <c r="A13" s="54" t="str">
        <f t="shared" si="1"/>
        <v>003</v>
      </c>
      <c r="B13" s="58" t="s">
        <v>186</v>
      </c>
      <c r="C13" s="59" t="str">
        <f t="shared" si="2"/>
        <v>SAAS-003</v>
      </c>
      <c r="D13" s="62" t="s">
        <v>190</v>
      </c>
      <c r="E13" s="60"/>
      <c r="F13" s="63"/>
    </row>
    <row r="14" spans="1:6" ht="38.25">
      <c r="A14" s="54" t="str">
        <f t="shared" si="1"/>
        <v>004</v>
      </c>
      <c r="B14" s="58" t="s">
        <v>186</v>
      </c>
      <c r="C14" s="59" t="str">
        <f t="shared" si="2"/>
        <v>SAAS-004</v>
      </c>
      <c r="D14" s="54" t="s">
        <v>191</v>
      </c>
      <c r="E14" s="60"/>
      <c r="F14" s="58" t="s">
        <v>192</v>
      </c>
    </row>
    <row r="15" spans="1:6" ht="25.5">
      <c r="A15" s="54" t="str">
        <f t="shared" si="1"/>
        <v>005</v>
      </c>
      <c r="B15" s="58" t="s">
        <v>186</v>
      </c>
      <c r="C15" s="59" t="str">
        <f t="shared" si="2"/>
        <v>SAAS-005</v>
      </c>
      <c r="D15" s="62" t="s">
        <v>193</v>
      </c>
      <c r="E15" s="60"/>
      <c r="F15" s="63" t="s">
        <v>194</v>
      </c>
    </row>
    <row r="16" spans="1:6" ht="63.75">
      <c r="A16" s="54" t="str">
        <f t="shared" si="1"/>
        <v>006</v>
      </c>
      <c r="B16" s="58" t="s">
        <v>186</v>
      </c>
      <c r="C16" s="59" t="str">
        <f t="shared" si="2"/>
        <v>SAAS-006</v>
      </c>
      <c r="D16" s="54" t="s">
        <v>195</v>
      </c>
      <c r="E16" s="60"/>
      <c r="F16" s="58" t="s">
        <v>196</v>
      </c>
    </row>
    <row r="17" spans="1:6" ht="38.25">
      <c r="A17" s="54" t="str">
        <f t="shared" si="1"/>
        <v>007</v>
      </c>
      <c r="B17" s="58" t="s">
        <v>186</v>
      </c>
      <c r="C17" s="59" t="str">
        <f t="shared" si="2"/>
        <v>SAAS-007</v>
      </c>
      <c r="D17" s="62" t="s">
        <v>197</v>
      </c>
      <c r="E17" s="60"/>
      <c r="F17" s="63"/>
    </row>
    <row r="18" spans="1:6" ht="25.5">
      <c r="A18" s="54" t="str">
        <f t="shared" si="1"/>
        <v>008</v>
      </c>
      <c r="B18" s="58" t="s">
        <v>186</v>
      </c>
      <c r="C18" s="59" t="str">
        <f t="shared" si="2"/>
        <v>SAAS-008</v>
      </c>
      <c r="D18" s="62" t="s">
        <v>198</v>
      </c>
      <c r="E18" s="60"/>
      <c r="F18" s="63" t="s">
        <v>199</v>
      </c>
    </row>
    <row r="19" spans="1:6" ht="25.5">
      <c r="A19" s="54" t="str">
        <f t="shared" si="1"/>
        <v>009</v>
      </c>
      <c r="B19" s="58" t="s">
        <v>186</v>
      </c>
      <c r="C19" s="59" t="str">
        <f t="shared" si="2"/>
        <v>SAAS-009</v>
      </c>
      <c r="D19" s="54" t="s">
        <v>200</v>
      </c>
      <c r="E19" s="60"/>
      <c r="F19" s="63" t="s">
        <v>201</v>
      </c>
    </row>
    <row r="20" spans="1:6">
      <c r="A20" s="54" t="str">
        <f t="shared" si="1"/>
        <v>010</v>
      </c>
      <c r="B20" s="58" t="s">
        <v>202</v>
      </c>
      <c r="C20" s="59" t="str">
        <f t="shared" si="2"/>
        <v>SAAS-010</v>
      </c>
      <c r="D20" s="54" t="s">
        <v>203</v>
      </c>
      <c r="E20" s="60"/>
      <c r="F20" s="63"/>
    </row>
    <row r="21" spans="1:6" ht="51">
      <c r="A21" s="54" t="str">
        <f t="shared" si="1"/>
        <v>011</v>
      </c>
      <c r="B21" s="58" t="s">
        <v>202</v>
      </c>
      <c r="C21" s="59" t="str">
        <f t="shared" si="2"/>
        <v>SAAS-011</v>
      </c>
      <c r="D21" s="62" t="s">
        <v>204</v>
      </c>
      <c r="E21" s="60"/>
      <c r="F21" s="63"/>
    </row>
    <row r="22" spans="1:6" ht="25.5">
      <c r="A22" s="54" t="str">
        <f t="shared" si="1"/>
        <v>012</v>
      </c>
      <c r="B22" s="58" t="s">
        <v>202</v>
      </c>
      <c r="C22" s="59" t="str">
        <f t="shared" si="2"/>
        <v>SAAS-012</v>
      </c>
      <c r="D22" s="62" t="s">
        <v>205</v>
      </c>
      <c r="E22" s="60"/>
      <c r="F22" s="63"/>
    </row>
    <row r="23" spans="1:6" ht="25.5">
      <c r="A23" s="54" t="str">
        <f t="shared" si="1"/>
        <v>013</v>
      </c>
      <c r="B23" s="58" t="s">
        <v>202</v>
      </c>
      <c r="C23" s="59" t="str">
        <f t="shared" si="2"/>
        <v>SAAS-013</v>
      </c>
      <c r="D23" s="62" t="s">
        <v>206</v>
      </c>
      <c r="E23" s="60"/>
      <c r="F23" s="63"/>
    </row>
    <row r="24" spans="1:6" ht="25.5">
      <c r="A24" s="54" t="str">
        <f t="shared" si="1"/>
        <v>014</v>
      </c>
      <c r="B24" s="58" t="s">
        <v>202</v>
      </c>
      <c r="C24" s="59" t="str">
        <f t="shared" si="2"/>
        <v>SAAS-014</v>
      </c>
      <c r="D24" s="62" t="s">
        <v>207</v>
      </c>
      <c r="E24" s="60"/>
      <c r="F24" s="63"/>
    </row>
    <row r="25" spans="1:6">
      <c r="A25" s="54" t="str">
        <f t="shared" si="1"/>
        <v>015</v>
      </c>
      <c r="B25" s="58" t="s">
        <v>208</v>
      </c>
      <c r="C25" s="59" t="str">
        <f t="shared" si="2"/>
        <v>SAAS-015</v>
      </c>
      <c r="D25" s="54" t="s">
        <v>209</v>
      </c>
      <c r="E25" s="60"/>
      <c r="F25" s="63" t="s">
        <v>210</v>
      </c>
    </row>
    <row r="26" spans="1:6">
      <c r="A26" s="54" t="str">
        <f t="shared" si="1"/>
        <v>016</v>
      </c>
      <c r="B26" s="58" t="s">
        <v>208</v>
      </c>
      <c r="C26" s="59" t="str">
        <f t="shared" si="2"/>
        <v>SAAS-016</v>
      </c>
      <c r="D26" s="54" t="s">
        <v>211</v>
      </c>
      <c r="E26" s="60"/>
      <c r="F26" s="63"/>
    </row>
    <row r="27" spans="1:6">
      <c r="A27" s="54" t="str">
        <f t="shared" si="1"/>
        <v>017</v>
      </c>
      <c r="B27" s="58" t="s">
        <v>208</v>
      </c>
      <c r="C27" s="59" t="str">
        <f t="shared" si="2"/>
        <v>SAAS-017</v>
      </c>
      <c r="D27" s="54" t="s">
        <v>212</v>
      </c>
      <c r="E27" s="60"/>
      <c r="F27" s="63"/>
    </row>
    <row r="28" spans="1:6" s="66" customFormat="1" ht="25.5">
      <c r="A28" s="54" t="str">
        <f t="shared" si="1"/>
        <v>018</v>
      </c>
      <c r="B28" s="58" t="s">
        <v>208</v>
      </c>
      <c r="C28" s="59" t="str">
        <f t="shared" si="2"/>
        <v>SAAS-018</v>
      </c>
      <c r="D28" s="54" t="s">
        <v>213</v>
      </c>
      <c r="E28" s="64"/>
      <c r="F28" s="65"/>
    </row>
    <row r="29" spans="1:6" ht="51">
      <c r="A29" s="54" t="str">
        <f t="shared" si="1"/>
        <v>019</v>
      </c>
      <c r="B29" s="58" t="s">
        <v>214</v>
      </c>
      <c r="C29" s="59" t="str">
        <f t="shared" si="2"/>
        <v>SAAS-019</v>
      </c>
      <c r="D29" s="54" t="s">
        <v>215</v>
      </c>
      <c r="E29" s="60"/>
      <c r="F29" s="58" t="s">
        <v>216</v>
      </c>
    </row>
    <row r="30" spans="1:6" ht="25.5">
      <c r="A30" s="54" t="str">
        <f t="shared" si="1"/>
        <v>020</v>
      </c>
      <c r="B30" s="58" t="s">
        <v>214</v>
      </c>
      <c r="C30" s="59" t="str">
        <f t="shared" si="2"/>
        <v>SAAS-020</v>
      </c>
      <c r="D30" s="54" t="s">
        <v>217</v>
      </c>
      <c r="E30" s="60"/>
      <c r="F30" s="58" t="s">
        <v>218</v>
      </c>
    </row>
    <row r="31" spans="1:6" ht="51">
      <c r="A31" s="54" t="str">
        <f t="shared" si="1"/>
        <v>021</v>
      </c>
      <c r="B31" s="58" t="s">
        <v>214</v>
      </c>
      <c r="C31" s="59" t="str">
        <f t="shared" si="2"/>
        <v>SAAS-021</v>
      </c>
      <c r="D31" s="54" t="s">
        <v>219</v>
      </c>
      <c r="E31" s="60"/>
      <c r="F31" s="58"/>
    </row>
    <row r="32" spans="1:6" ht="89.25">
      <c r="A32" s="54" t="str">
        <f t="shared" si="1"/>
        <v>022</v>
      </c>
      <c r="B32" s="58" t="s">
        <v>220</v>
      </c>
      <c r="C32" s="59" t="str">
        <f t="shared" si="2"/>
        <v>SAAS-022</v>
      </c>
      <c r="D32" s="54" t="s">
        <v>221</v>
      </c>
      <c r="E32" s="60"/>
      <c r="F32" s="58" t="s">
        <v>222</v>
      </c>
    </row>
    <row r="33" spans="1:6" ht="25.5">
      <c r="A33" s="54" t="str">
        <f t="shared" si="1"/>
        <v>023</v>
      </c>
      <c r="B33" s="58" t="s">
        <v>220</v>
      </c>
      <c r="C33" s="59" t="str">
        <f t="shared" si="2"/>
        <v>SAAS-023</v>
      </c>
      <c r="D33" s="54" t="s">
        <v>223</v>
      </c>
      <c r="E33" s="60"/>
      <c r="F33" s="58" t="s">
        <v>224</v>
      </c>
    </row>
    <row r="34" spans="1:6" ht="25.5">
      <c r="A34" s="54" t="str">
        <f t="shared" si="1"/>
        <v>024</v>
      </c>
      <c r="B34" s="58" t="s">
        <v>220</v>
      </c>
      <c r="C34" s="59" t="str">
        <f t="shared" si="2"/>
        <v>SAAS-024</v>
      </c>
      <c r="D34" s="54" t="s">
        <v>225</v>
      </c>
      <c r="E34" s="60"/>
      <c r="F34" s="58"/>
    </row>
    <row r="35" spans="1:6">
      <c r="A35" s="54" t="str">
        <f t="shared" si="1"/>
        <v>025</v>
      </c>
      <c r="B35" s="58" t="s">
        <v>220</v>
      </c>
      <c r="C35" s="59" t="str">
        <f t="shared" si="2"/>
        <v>SAAS-025</v>
      </c>
      <c r="D35" s="54" t="s">
        <v>226</v>
      </c>
      <c r="E35" s="60"/>
      <c r="F35" s="58" t="s">
        <v>227</v>
      </c>
    </row>
    <row r="36" spans="1:6">
      <c r="A36" s="54" t="str">
        <f t="shared" si="1"/>
        <v>026</v>
      </c>
      <c r="B36" s="58" t="s">
        <v>220</v>
      </c>
      <c r="C36" s="59" t="str">
        <f t="shared" si="2"/>
        <v>SAAS-026</v>
      </c>
      <c r="D36" s="54" t="s">
        <v>228</v>
      </c>
      <c r="E36" s="60"/>
      <c r="F36" s="63"/>
    </row>
    <row r="37" spans="1:6" ht="25.5">
      <c r="A37" s="54" t="str">
        <f t="shared" si="1"/>
        <v>027</v>
      </c>
      <c r="B37" s="58" t="s">
        <v>220</v>
      </c>
      <c r="C37" s="59" t="str">
        <f t="shared" si="2"/>
        <v>SAAS-027</v>
      </c>
      <c r="D37" s="54" t="s">
        <v>229</v>
      </c>
      <c r="E37" s="60"/>
      <c r="F37" s="58" t="s">
        <v>230</v>
      </c>
    </row>
    <row r="38" spans="1:6">
      <c r="A38" s="54" t="str">
        <f t="shared" si="1"/>
        <v>028</v>
      </c>
      <c r="B38" s="58" t="s">
        <v>220</v>
      </c>
      <c r="C38" s="59" t="str">
        <f t="shared" si="2"/>
        <v>SAAS-028</v>
      </c>
      <c r="D38" s="58" t="s">
        <v>231</v>
      </c>
      <c r="E38" s="60"/>
      <c r="F38" s="63" t="s">
        <v>232</v>
      </c>
    </row>
    <row r="39" spans="1:6" ht="25.5">
      <c r="A39" s="54" t="str">
        <f t="shared" si="1"/>
        <v>029</v>
      </c>
      <c r="B39" s="58" t="s">
        <v>233</v>
      </c>
      <c r="C39" s="59" t="str">
        <f t="shared" si="2"/>
        <v>SAAS-029</v>
      </c>
      <c r="D39" s="54" t="s">
        <v>234</v>
      </c>
      <c r="E39" s="60"/>
      <c r="F39" s="63" t="s">
        <v>235</v>
      </c>
    </row>
    <row r="40" spans="1:6" s="66" customFormat="1" ht="51">
      <c r="A40" s="54" t="str">
        <f t="shared" si="1"/>
        <v>030</v>
      </c>
      <c r="B40" s="54" t="s">
        <v>236</v>
      </c>
      <c r="C40" s="59" t="str">
        <f t="shared" si="2"/>
        <v>SAAS-030</v>
      </c>
      <c r="D40" s="54" t="s">
        <v>237</v>
      </c>
      <c r="E40" s="64"/>
      <c r="F40" s="54" t="s">
        <v>238</v>
      </c>
    </row>
    <row r="41" spans="1:6" ht="38.25">
      <c r="A41" s="54" t="str">
        <f t="shared" si="1"/>
        <v>031</v>
      </c>
      <c r="B41" s="58" t="s">
        <v>239</v>
      </c>
      <c r="C41" s="59" t="str">
        <f t="shared" si="2"/>
        <v>SAAS-031</v>
      </c>
      <c r="D41" s="54" t="s">
        <v>240</v>
      </c>
      <c r="E41" s="60"/>
      <c r="F41" s="58" t="s">
        <v>241</v>
      </c>
    </row>
    <row r="42" spans="1:6" ht="25.5">
      <c r="A42" s="54" t="str">
        <f t="shared" si="1"/>
        <v>032</v>
      </c>
      <c r="B42" s="58" t="s">
        <v>239</v>
      </c>
      <c r="C42" s="59" t="str">
        <f t="shared" si="2"/>
        <v>SAAS-032</v>
      </c>
      <c r="D42" s="54" t="s">
        <v>242</v>
      </c>
      <c r="E42" s="60"/>
      <c r="F42" s="63"/>
    </row>
    <row r="43" spans="1:6" ht="102">
      <c r="A43" s="54" t="str">
        <f t="shared" si="1"/>
        <v>033</v>
      </c>
      <c r="B43" s="58" t="s">
        <v>243</v>
      </c>
      <c r="C43" s="59" t="str">
        <f t="shared" si="2"/>
        <v>SAAS-033</v>
      </c>
      <c r="D43" s="54" t="s">
        <v>244</v>
      </c>
      <c r="E43" s="60"/>
      <c r="F43" s="58" t="s">
        <v>245</v>
      </c>
    </row>
    <row r="44" spans="1:6" ht="25.5">
      <c r="A44" s="54" t="str">
        <f t="shared" si="1"/>
        <v>034</v>
      </c>
      <c r="B44" s="58" t="s">
        <v>246</v>
      </c>
      <c r="C44" s="59" t="str">
        <f t="shared" si="2"/>
        <v>SAAS-034</v>
      </c>
      <c r="D44" s="54" t="s">
        <v>247</v>
      </c>
      <c r="E44" s="60"/>
      <c r="F44" s="63" t="s">
        <v>248</v>
      </c>
    </row>
    <row r="45" spans="1:6">
      <c r="A45" s="54" t="str">
        <f t="shared" si="1"/>
        <v>035</v>
      </c>
      <c r="B45" s="58" t="s">
        <v>246</v>
      </c>
      <c r="C45" s="59" t="str">
        <f t="shared" si="2"/>
        <v>SAAS-035</v>
      </c>
      <c r="D45" s="54" t="s">
        <v>249</v>
      </c>
      <c r="E45" s="60"/>
      <c r="F45" s="63"/>
    </row>
    <row r="46" spans="1:6">
      <c r="A46" s="54" t="str">
        <f t="shared" si="1"/>
        <v>036</v>
      </c>
      <c r="B46" s="58" t="s">
        <v>250</v>
      </c>
      <c r="C46" s="59" t="str">
        <f t="shared" si="2"/>
        <v>SAAS-036</v>
      </c>
      <c r="D46" s="54" t="s">
        <v>251</v>
      </c>
      <c r="E46" s="60"/>
      <c r="F46" s="63"/>
    </row>
    <row r="47" spans="1:6" ht="25.5">
      <c r="A47" s="54" t="str">
        <f t="shared" si="1"/>
        <v>037</v>
      </c>
      <c r="B47" s="58" t="s">
        <v>252</v>
      </c>
      <c r="C47" s="59" t="str">
        <f t="shared" si="2"/>
        <v>SAAS-037</v>
      </c>
      <c r="D47" s="54" t="s">
        <v>253</v>
      </c>
      <c r="E47" s="60"/>
      <c r="F47" s="58" t="s">
        <v>254</v>
      </c>
    </row>
    <row r="48" spans="1:6" ht="25.5">
      <c r="A48" s="54" t="str">
        <f t="shared" si="1"/>
        <v>038</v>
      </c>
      <c r="B48" s="58"/>
      <c r="C48" s="59" t="str">
        <f t="shared" si="2"/>
        <v>SAAS-038</v>
      </c>
      <c r="D48" s="54" t="s">
        <v>255</v>
      </c>
      <c r="E48" s="60"/>
      <c r="F48" s="63"/>
    </row>
    <row r="49" spans="1:6" ht="25.5">
      <c r="A49" s="54" t="str">
        <f t="shared" si="1"/>
        <v>039</v>
      </c>
      <c r="B49" s="58" t="s">
        <v>256</v>
      </c>
      <c r="C49" s="59" t="str">
        <f t="shared" si="2"/>
        <v>SAAS-039</v>
      </c>
      <c r="D49" s="54" t="s">
        <v>257</v>
      </c>
      <c r="E49" s="60"/>
      <c r="F49" s="58" t="s">
        <v>258</v>
      </c>
    </row>
    <row r="50" spans="1:6" ht="25.5">
      <c r="A50" s="54" t="str">
        <f t="shared" si="1"/>
        <v>040</v>
      </c>
      <c r="B50" s="58" t="s">
        <v>256</v>
      </c>
      <c r="C50" s="59" t="str">
        <f t="shared" si="2"/>
        <v>SAAS-040</v>
      </c>
      <c r="D50" s="54" t="s">
        <v>259</v>
      </c>
      <c r="E50" s="60"/>
      <c r="F50" s="63" t="s">
        <v>260</v>
      </c>
    </row>
    <row r="51" spans="1:6" ht="25.5" customHeight="1">
      <c r="A51" s="54" t="str">
        <f t="shared" si="1"/>
        <v>041</v>
      </c>
      <c r="B51" s="58" t="s">
        <v>261</v>
      </c>
      <c r="C51" s="59" t="str">
        <f t="shared" si="2"/>
        <v>SAAS-041</v>
      </c>
      <c r="D51" s="54" t="s">
        <v>262</v>
      </c>
      <c r="E51" s="60"/>
      <c r="F51" s="58" t="s">
        <v>263</v>
      </c>
    </row>
    <row r="52" spans="1:6" ht="25.5">
      <c r="A52" s="54" t="str">
        <f t="shared" si="1"/>
        <v>042</v>
      </c>
      <c r="B52" s="58" t="s">
        <v>261</v>
      </c>
      <c r="C52" s="59" t="str">
        <f t="shared" si="2"/>
        <v>SAAS-042</v>
      </c>
      <c r="D52" s="54" t="s">
        <v>264</v>
      </c>
      <c r="E52" s="60"/>
      <c r="F52" s="58" t="s">
        <v>265</v>
      </c>
    </row>
    <row r="53" spans="1:6" ht="25.5">
      <c r="A53" s="54" t="str">
        <f t="shared" si="1"/>
        <v>043</v>
      </c>
      <c r="B53" s="58" t="s">
        <v>261</v>
      </c>
      <c r="C53" s="59" t="str">
        <f t="shared" si="2"/>
        <v>SAAS-043</v>
      </c>
      <c r="D53" s="54" t="s">
        <v>266</v>
      </c>
      <c r="E53" s="60"/>
      <c r="F53" s="63"/>
    </row>
    <row r="54" spans="1:6" ht="25.5">
      <c r="A54" s="54" t="str">
        <f t="shared" si="1"/>
        <v>044</v>
      </c>
      <c r="B54" s="58" t="s">
        <v>261</v>
      </c>
      <c r="C54" s="59" t="str">
        <f t="shared" si="2"/>
        <v>SAAS-044</v>
      </c>
      <c r="D54" s="54" t="s">
        <v>267</v>
      </c>
      <c r="E54" s="60"/>
      <c r="F54" s="63"/>
    </row>
    <row r="55" spans="1:6" ht="25.5">
      <c r="A55" s="54" t="str">
        <f t="shared" si="1"/>
        <v>045</v>
      </c>
      <c r="B55" s="58" t="s">
        <v>268</v>
      </c>
      <c r="C55" s="59" t="str">
        <f t="shared" si="2"/>
        <v>SAAS-045</v>
      </c>
      <c r="D55" s="54" t="s">
        <v>269</v>
      </c>
      <c r="E55" s="60"/>
      <c r="F55" s="58" t="s">
        <v>270</v>
      </c>
    </row>
    <row r="56" spans="1:6" ht="25.5">
      <c r="A56" s="54" t="str">
        <f t="shared" si="1"/>
        <v>046</v>
      </c>
      <c r="B56" s="58" t="s">
        <v>271</v>
      </c>
      <c r="C56" s="59" t="str">
        <f t="shared" si="2"/>
        <v>SAAS-046</v>
      </c>
      <c r="D56" s="54" t="s">
        <v>272</v>
      </c>
      <c r="E56" s="60"/>
      <c r="F56" s="58" t="s">
        <v>273</v>
      </c>
    </row>
    <row r="57" spans="1:6" ht="25.5">
      <c r="A57" s="54" t="str">
        <f t="shared" si="1"/>
        <v>047</v>
      </c>
      <c r="B57" s="58" t="s">
        <v>271</v>
      </c>
      <c r="C57" s="59" t="str">
        <f t="shared" si="2"/>
        <v>SAAS-047</v>
      </c>
      <c r="D57" s="54" t="s">
        <v>274</v>
      </c>
      <c r="E57" s="60"/>
      <c r="F57" s="58"/>
    </row>
    <row r="58" spans="1:6">
      <c r="A58" s="54" t="str">
        <f t="shared" si="1"/>
        <v>048</v>
      </c>
      <c r="B58" s="58" t="s">
        <v>275</v>
      </c>
      <c r="C58" s="59" t="str">
        <f t="shared" si="2"/>
        <v>SAAS-048</v>
      </c>
      <c r="D58" s="54" t="s">
        <v>276</v>
      </c>
      <c r="E58" s="60"/>
      <c r="F58" s="63"/>
    </row>
    <row r="59" spans="1:6" ht="25.5">
      <c r="A59" s="54" t="str">
        <f t="shared" si="1"/>
        <v>049</v>
      </c>
      <c r="B59" s="58" t="s">
        <v>275</v>
      </c>
      <c r="C59" s="59" t="str">
        <f t="shared" si="2"/>
        <v>SAAS-049</v>
      </c>
      <c r="D59" s="54" t="s">
        <v>277</v>
      </c>
      <c r="E59" s="60"/>
    </row>
    <row r="60" spans="1:6" ht="25.5">
      <c r="A60" s="54" t="str">
        <f t="shared" si="1"/>
        <v>050</v>
      </c>
      <c r="B60" s="58" t="s">
        <v>275</v>
      </c>
      <c r="C60" s="59" t="str">
        <f t="shared" si="2"/>
        <v>SAAS-050</v>
      </c>
      <c r="D60" s="58" t="s">
        <v>278</v>
      </c>
      <c r="E60" s="60"/>
      <c r="F60" s="63"/>
    </row>
    <row r="61" spans="1:6" ht="25.5">
      <c r="A61" s="54" t="str">
        <f t="shared" si="1"/>
        <v>051</v>
      </c>
      <c r="B61" s="58" t="s">
        <v>279</v>
      </c>
      <c r="C61" s="59" t="str">
        <f t="shared" si="2"/>
        <v>SAAS-051</v>
      </c>
      <c r="D61" s="54" t="s">
        <v>280</v>
      </c>
      <c r="E61" s="60"/>
      <c r="F61" s="63" t="s">
        <v>281</v>
      </c>
    </row>
    <row r="62" spans="1:6" ht="25.5">
      <c r="A62" s="54" t="str">
        <f t="shared" si="1"/>
        <v>052</v>
      </c>
      <c r="B62" s="58" t="s">
        <v>279</v>
      </c>
      <c r="C62" s="59" t="str">
        <f t="shared" si="2"/>
        <v>SAAS-052</v>
      </c>
      <c r="D62" s="67" t="s">
        <v>282</v>
      </c>
      <c r="E62" s="60"/>
      <c r="F62" s="63" t="s">
        <v>281</v>
      </c>
    </row>
    <row r="63" spans="1:6" ht="25.5">
      <c r="A63" s="54" t="str">
        <f t="shared" si="1"/>
        <v>053</v>
      </c>
      <c r="B63" s="58" t="s">
        <v>279</v>
      </c>
      <c r="C63" s="59" t="str">
        <f t="shared" si="2"/>
        <v>SAAS-053</v>
      </c>
      <c r="D63" s="54" t="s">
        <v>283</v>
      </c>
      <c r="E63" s="60"/>
      <c r="F63" s="58" t="s">
        <v>284</v>
      </c>
    </row>
    <row r="64" spans="1:6" ht="51">
      <c r="A64" s="54" t="str">
        <f t="shared" si="1"/>
        <v>054</v>
      </c>
      <c r="B64" s="58" t="s">
        <v>285</v>
      </c>
      <c r="C64" s="59" t="str">
        <f t="shared" si="2"/>
        <v>SAAS-054</v>
      </c>
      <c r="D64" s="54" t="s">
        <v>286</v>
      </c>
      <c r="E64" s="60"/>
      <c r="F64" s="58" t="s">
        <v>287</v>
      </c>
    </row>
    <row r="65" spans="1:6" ht="51">
      <c r="A65" s="54" t="str">
        <f t="shared" si="1"/>
        <v>055</v>
      </c>
      <c r="B65" s="58" t="s">
        <v>285</v>
      </c>
      <c r="C65" s="59" t="str">
        <f t="shared" si="2"/>
        <v>SAAS-055</v>
      </c>
      <c r="D65" s="54" t="s">
        <v>288</v>
      </c>
      <c r="E65" s="60"/>
      <c r="F65" s="58" t="s">
        <v>289</v>
      </c>
    </row>
    <row r="66" spans="1:6" ht="38.25">
      <c r="A66" s="54" t="str">
        <f t="shared" si="1"/>
        <v>056</v>
      </c>
      <c r="B66" s="58" t="s">
        <v>285</v>
      </c>
      <c r="C66" s="59" t="str">
        <f t="shared" si="2"/>
        <v>SAAS-056</v>
      </c>
      <c r="D66" s="54" t="s">
        <v>290</v>
      </c>
      <c r="E66" s="60"/>
      <c r="F66" s="63"/>
    </row>
    <row r="67" spans="1:6">
      <c r="A67" s="54" t="str">
        <f t="shared" si="1"/>
        <v>057</v>
      </c>
      <c r="B67" s="58" t="s">
        <v>285</v>
      </c>
      <c r="C67" s="59" t="str">
        <f t="shared" si="2"/>
        <v>SAAS-057</v>
      </c>
      <c r="D67" s="54" t="s">
        <v>291</v>
      </c>
      <c r="E67" s="60"/>
      <c r="F67" s="63"/>
    </row>
    <row r="68" spans="1:6" ht="25.5">
      <c r="A68" s="54" t="str">
        <f t="shared" si="1"/>
        <v>058</v>
      </c>
      <c r="B68" s="58" t="s">
        <v>285</v>
      </c>
      <c r="C68" s="59" t="str">
        <f t="shared" si="2"/>
        <v>SAAS-058</v>
      </c>
      <c r="D68" s="54" t="s">
        <v>292</v>
      </c>
      <c r="E68" s="60"/>
      <c r="F68" s="58" t="s">
        <v>293</v>
      </c>
    </row>
    <row r="69" spans="1:6" ht="63.75">
      <c r="A69" s="54" t="str">
        <f t="shared" si="1"/>
        <v>059</v>
      </c>
      <c r="B69" s="58" t="s">
        <v>285</v>
      </c>
      <c r="C69" s="59" t="str">
        <f t="shared" si="2"/>
        <v>SAAS-059</v>
      </c>
      <c r="D69" s="54" t="s">
        <v>294</v>
      </c>
      <c r="E69" s="60"/>
      <c r="F69" s="58" t="s">
        <v>295</v>
      </c>
    </row>
    <row r="70" spans="1:6" ht="25.5">
      <c r="A70" s="54" t="str">
        <f t="shared" si="1"/>
        <v>060</v>
      </c>
      <c r="B70" s="58" t="s">
        <v>285</v>
      </c>
      <c r="C70" s="59" t="str">
        <f t="shared" si="2"/>
        <v>SAAS-060</v>
      </c>
      <c r="D70" s="54" t="s">
        <v>296</v>
      </c>
      <c r="E70" s="60"/>
      <c r="F70" s="63"/>
    </row>
    <row r="71" spans="1:6" ht="63.75">
      <c r="A71" s="54" t="str">
        <f t="shared" si="1"/>
        <v>061</v>
      </c>
      <c r="B71" s="58" t="s">
        <v>285</v>
      </c>
      <c r="C71" s="59" t="str">
        <f t="shared" si="2"/>
        <v>SAAS-061</v>
      </c>
      <c r="D71" s="54" t="s">
        <v>297</v>
      </c>
      <c r="E71" s="60"/>
      <c r="F71" s="58" t="s">
        <v>298</v>
      </c>
    </row>
    <row r="72" spans="1:6" s="66" customFormat="1" ht="76.5">
      <c r="A72" s="54" t="str">
        <f t="shared" si="1"/>
        <v>062</v>
      </c>
      <c r="B72" s="58" t="s">
        <v>285</v>
      </c>
      <c r="C72" s="59" t="str">
        <f t="shared" si="2"/>
        <v>SAAS-062</v>
      </c>
      <c r="D72" s="54" t="s">
        <v>299</v>
      </c>
      <c r="E72" s="64"/>
      <c r="F72" s="54" t="s">
        <v>300</v>
      </c>
    </row>
    <row r="73" spans="1:6" ht="51">
      <c r="A73" s="54" t="str">
        <f t="shared" si="1"/>
        <v>063</v>
      </c>
      <c r="B73" s="58" t="s">
        <v>285</v>
      </c>
      <c r="C73" s="59" t="str">
        <f t="shared" si="2"/>
        <v>SAAS-063</v>
      </c>
      <c r="D73" s="54" t="s">
        <v>301</v>
      </c>
      <c r="E73" s="60"/>
      <c r="F73" s="58" t="s">
        <v>302</v>
      </c>
    </row>
    <row r="74" spans="1:6" ht="38.25">
      <c r="A74" s="54" t="str">
        <f t="shared" si="1"/>
        <v>064</v>
      </c>
      <c r="B74" s="58" t="s">
        <v>303</v>
      </c>
      <c r="C74" s="59" t="str">
        <f t="shared" si="2"/>
        <v>SAAS-064</v>
      </c>
      <c r="D74" s="54" t="s">
        <v>304</v>
      </c>
      <c r="E74" s="60"/>
      <c r="F74" s="58" t="s">
        <v>305</v>
      </c>
    </row>
    <row r="75" spans="1:6" ht="38.25">
      <c r="A75" s="54" t="str">
        <f t="shared" si="1"/>
        <v>065</v>
      </c>
      <c r="B75" s="58" t="s">
        <v>303</v>
      </c>
      <c r="C75" s="59" t="str">
        <f t="shared" si="2"/>
        <v>SAAS-065</v>
      </c>
      <c r="D75" s="54" t="s">
        <v>306</v>
      </c>
      <c r="E75" s="60"/>
      <c r="F75" s="63" t="s">
        <v>307</v>
      </c>
    </row>
    <row r="76" spans="1:6" ht="76.5">
      <c r="A76" s="54" t="str">
        <f t="shared" ref="A76:A115" si="3">TEXT(ROW()-10,"000")</f>
        <v>066</v>
      </c>
      <c r="B76" s="58" t="s">
        <v>308</v>
      </c>
      <c r="C76" s="59" t="str">
        <f t="shared" ref="C76:C139" si="4">CONCATENATE("SAAS-",A76)</f>
        <v>SAAS-066</v>
      </c>
      <c r="D76" s="58" t="s">
        <v>309</v>
      </c>
      <c r="E76" s="60"/>
      <c r="F76" s="63"/>
    </row>
    <row r="77" spans="1:6" ht="25.5">
      <c r="A77" s="54" t="str">
        <f t="shared" si="3"/>
        <v>067</v>
      </c>
      <c r="B77" s="58" t="s">
        <v>308</v>
      </c>
      <c r="C77" s="59" t="str">
        <f t="shared" si="4"/>
        <v>SAAS-067</v>
      </c>
      <c r="D77" s="54" t="s">
        <v>310</v>
      </c>
      <c r="E77" s="60"/>
      <c r="F77" s="63"/>
    </row>
    <row r="78" spans="1:6" ht="38.25">
      <c r="A78" s="54" t="str">
        <f t="shared" si="3"/>
        <v>068</v>
      </c>
      <c r="B78" s="58" t="s">
        <v>308</v>
      </c>
      <c r="C78" s="59" t="str">
        <f t="shared" si="4"/>
        <v>SAAS-068</v>
      </c>
      <c r="D78" s="54" t="s">
        <v>311</v>
      </c>
      <c r="E78" s="60"/>
      <c r="F78" s="58" t="s">
        <v>312</v>
      </c>
    </row>
    <row r="79" spans="1:6" ht="76.5">
      <c r="A79" s="54" t="str">
        <f t="shared" si="3"/>
        <v>069</v>
      </c>
      <c r="B79" s="68" t="s">
        <v>313</v>
      </c>
      <c r="C79" s="59" t="str">
        <f t="shared" si="4"/>
        <v>SAAS-069</v>
      </c>
      <c r="D79" s="69" t="s">
        <v>314</v>
      </c>
      <c r="E79" s="60"/>
      <c r="F79" s="63"/>
    </row>
    <row r="80" spans="1:6" ht="25.5">
      <c r="A80" s="54" t="str">
        <f t="shared" si="3"/>
        <v>070</v>
      </c>
      <c r="B80" s="68" t="s">
        <v>313</v>
      </c>
      <c r="C80" s="59" t="str">
        <f t="shared" si="4"/>
        <v>SAAS-070</v>
      </c>
      <c r="D80" s="54" t="s">
        <v>315</v>
      </c>
      <c r="E80" s="60"/>
      <c r="F80" s="63" t="s">
        <v>316</v>
      </c>
    </row>
    <row r="81" spans="1:6" ht="127.5">
      <c r="A81" s="54" t="str">
        <f t="shared" si="3"/>
        <v>071</v>
      </c>
      <c r="B81" s="68" t="s">
        <v>313</v>
      </c>
      <c r="C81" s="59" t="str">
        <f t="shared" si="4"/>
        <v>SAAS-071</v>
      </c>
      <c r="D81" s="54" t="s">
        <v>317</v>
      </c>
      <c r="E81" s="60"/>
      <c r="F81" s="58" t="s">
        <v>318</v>
      </c>
    </row>
    <row r="82" spans="1:6" ht="51">
      <c r="A82" s="54" t="str">
        <f t="shared" si="3"/>
        <v>072</v>
      </c>
      <c r="B82" s="68" t="s">
        <v>313</v>
      </c>
      <c r="C82" s="59" t="str">
        <f t="shared" si="4"/>
        <v>SAAS-072</v>
      </c>
      <c r="D82" s="54" t="s">
        <v>319</v>
      </c>
      <c r="E82" s="60"/>
      <c r="F82" s="63" t="s">
        <v>320</v>
      </c>
    </row>
    <row r="83" spans="1:6" ht="114.75">
      <c r="A83" s="54" t="str">
        <f t="shared" si="3"/>
        <v>073</v>
      </c>
      <c r="B83" s="68" t="s">
        <v>313</v>
      </c>
      <c r="C83" s="59" t="str">
        <f t="shared" si="4"/>
        <v>SAAS-073</v>
      </c>
      <c r="D83" s="54" t="s">
        <v>321</v>
      </c>
      <c r="E83" s="60"/>
      <c r="F83" s="58" t="s">
        <v>322</v>
      </c>
    </row>
    <row r="84" spans="1:6" s="66" customFormat="1" ht="38.25">
      <c r="A84" s="54" t="str">
        <f t="shared" si="3"/>
        <v>074</v>
      </c>
      <c r="B84" s="68" t="s">
        <v>313</v>
      </c>
      <c r="C84" s="59" t="str">
        <f t="shared" si="4"/>
        <v>SAAS-074</v>
      </c>
      <c r="D84" s="54" t="s">
        <v>323</v>
      </c>
      <c r="E84" s="64"/>
      <c r="F84" s="54"/>
    </row>
    <row r="85" spans="1:6" ht="178.5">
      <c r="A85" s="54" t="str">
        <f t="shared" si="3"/>
        <v>075</v>
      </c>
      <c r="B85" s="68" t="s">
        <v>313</v>
      </c>
      <c r="C85" s="59" t="str">
        <f t="shared" si="4"/>
        <v>SAAS-075</v>
      </c>
      <c r="D85" s="54" t="s">
        <v>324</v>
      </c>
      <c r="E85" s="60"/>
      <c r="F85" s="58" t="s">
        <v>325</v>
      </c>
    </row>
    <row r="86" spans="1:6" ht="25.5">
      <c r="A86" s="54" t="str">
        <f t="shared" si="3"/>
        <v>076</v>
      </c>
      <c r="B86" s="68" t="s">
        <v>313</v>
      </c>
      <c r="C86" s="59" t="str">
        <f t="shared" si="4"/>
        <v>SAAS-076</v>
      </c>
      <c r="D86" s="62" t="s">
        <v>326</v>
      </c>
      <c r="E86" s="60"/>
      <c r="F86" s="58" t="s">
        <v>327</v>
      </c>
    </row>
    <row r="87" spans="1:6" ht="25.5">
      <c r="A87" s="54" t="str">
        <f t="shared" si="3"/>
        <v>077</v>
      </c>
      <c r="B87" s="68" t="s">
        <v>313</v>
      </c>
      <c r="C87" s="59" t="str">
        <f t="shared" si="4"/>
        <v>SAAS-077</v>
      </c>
      <c r="D87" s="62" t="s">
        <v>328</v>
      </c>
      <c r="E87" s="60"/>
      <c r="F87" s="63" t="s">
        <v>329</v>
      </c>
    </row>
    <row r="88" spans="1:6" ht="25.5">
      <c r="A88" s="54" t="str">
        <f t="shared" si="3"/>
        <v>078</v>
      </c>
      <c r="B88" s="68" t="s">
        <v>313</v>
      </c>
      <c r="C88" s="59" t="str">
        <f t="shared" si="4"/>
        <v>SAAS-078</v>
      </c>
      <c r="D88" s="62" t="s">
        <v>330</v>
      </c>
      <c r="E88" s="60"/>
      <c r="F88" s="63" t="s">
        <v>331</v>
      </c>
    </row>
    <row r="89" spans="1:6" ht="38.25">
      <c r="A89" s="54" t="str">
        <f t="shared" si="3"/>
        <v>079</v>
      </c>
      <c r="B89" s="68" t="s">
        <v>332</v>
      </c>
      <c r="C89" s="59" t="str">
        <f t="shared" si="4"/>
        <v>SAAS-079</v>
      </c>
      <c r="D89" s="62" t="s">
        <v>333</v>
      </c>
      <c r="E89" s="60"/>
      <c r="F89" s="58" t="s">
        <v>334</v>
      </c>
    </row>
    <row r="90" spans="1:6">
      <c r="A90" s="54" t="str">
        <f t="shared" si="3"/>
        <v>080</v>
      </c>
      <c r="B90" s="68" t="s">
        <v>332</v>
      </c>
      <c r="C90" s="59" t="str">
        <f t="shared" si="4"/>
        <v>SAAS-080</v>
      </c>
      <c r="D90" s="62" t="s">
        <v>335</v>
      </c>
      <c r="E90" s="60"/>
      <c r="F90" s="63"/>
    </row>
    <row r="91" spans="1:6" ht="76.5">
      <c r="A91" s="54" t="str">
        <f t="shared" si="3"/>
        <v>081</v>
      </c>
      <c r="B91" s="68" t="s">
        <v>336</v>
      </c>
      <c r="C91" s="59" t="str">
        <f t="shared" si="4"/>
        <v>SAAS-081</v>
      </c>
      <c r="D91" s="62" t="s">
        <v>337</v>
      </c>
      <c r="E91" s="60"/>
      <c r="F91" s="63"/>
    </row>
    <row r="92" spans="1:6" ht="51">
      <c r="A92" s="54" t="str">
        <f t="shared" si="3"/>
        <v>082</v>
      </c>
      <c r="B92" s="68" t="s">
        <v>336</v>
      </c>
      <c r="C92" s="59" t="str">
        <f t="shared" si="4"/>
        <v>SAAS-082</v>
      </c>
      <c r="D92" s="62" t="s">
        <v>338</v>
      </c>
      <c r="E92" s="60"/>
      <c r="F92" s="63"/>
    </row>
    <row r="93" spans="1:6" ht="51">
      <c r="A93" s="54" t="str">
        <f t="shared" si="3"/>
        <v>083</v>
      </c>
      <c r="B93" s="68" t="s">
        <v>336</v>
      </c>
      <c r="C93" s="59" t="str">
        <f t="shared" si="4"/>
        <v>SAAS-083</v>
      </c>
      <c r="D93" s="62" t="s">
        <v>339</v>
      </c>
      <c r="E93" s="60"/>
      <c r="F93" s="63"/>
    </row>
    <row r="94" spans="1:6" ht="38.25">
      <c r="A94" s="54" t="str">
        <f t="shared" si="3"/>
        <v>084</v>
      </c>
      <c r="B94" s="68" t="s">
        <v>336</v>
      </c>
      <c r="C94" s="59" t="str">
        <f t="shared" si="4"/>
        <v>SAAS-084</v>
      </c>
      <c r="D94" s="62" t="s">
        <v>340</v>
      </c>
      <c r="E94" s="60"/>
      <c r="F94" s="63"/>
    </row>
    <row r="95" spans="1:6" ht="38.25">
      <c r="A95" s="54" t="str">
        <f t="shared" si="3"/>
        <v>085</v>
      </c>
      <c r="B95" s="68" t="s">
        <v>341</v>
      </c>
      <c r="C95" s="59" t="str">
        <f t="shared" si="4"/>
        <v>SAAS-085</v>
      </c>
      <c r="D95" s="62" t="s">
        <v>342</v>
      </c>
      <c r="E95" s="60"/>
      <c r="F95" s="63"/>
    </row>
    <row r="96" spans="1:6" ht="51">
      <c r="A96" s="54" t="str">
        <f t="shared" si="3"/>
        <v>086</v>
      </c>
      <c r="B96" s="68" t="s">
        <v>341</v>
      </c>
      <c r="C96" s="59" t="str">
        <f t="shared" si="4"/>
        <v>SAAS-086</v>
      </c>
      <c r="D96" s="54" t="s">
        <v>343</v>
      </c>
      <c r="E96" s="60"/>
      <c r="F96" s="63"/>
    </row>
    <row r="97" spans="1:6" ht="38.25">
      <c r="A97" s="54" t="str">
        <f t="shared" si="3"/>
        <v>087</v>
      </c>
      <c r="B97" s="68" t="s">
        <v>344</v>
      </c>
      <c r="C97" s="59" t="str">
        <f t="shared" si="4"/>
        <v>SAAS-087</v>
      </c>
      <c r="D97" s="62" t="s">
        <v>345</v>
      </c>
      <c r="E97" s="60"/>
      <c r="F97" s="63" t="s">
        <v>346</v>
      </c>
    </row>
    <row r="98" spans="1:6" ht="63.75">
      <c r="A98" s="54" t="str">
        <f t="shared" si="3"/>
        <v>088</v>
      </c>
      <c r="B98" s="68" t="s">
        <v>344</v>
      </c>
      <c r="C98" s="59" t="str">
        <f t="shared" si="4"/>
        <v>SAAS-088</v>
      </c>
      <c r="D98" s="62" t="s">
        <v>347</v>
      </c>
      <c r="E98" s="60"/>
      <c r="F98" s="63"/>
    </row>
    <row r="99" spans="1:6">
      <c r="A99" s="54" t="str">
        <f t="shared" si="3"/>
        <v>089</v>
      </c>
      <c r="B99" s="68" t="s">
        <v>344</v>
      </c>
      <c r="C99" s="59" t="str">
        <f t="shared" si="4"/>
        <v>SAAS-089</v>
      </c>
      <c r="D99" s="62" t="s">
        <v>348</v>
      </c>
      <c r="E99" s="60"/>
      <c r="F99" s="63" t="s">
        <v>349</v>
      </c>
    </row>
    <row r="100" spans="1:6" s="66" customFormat="1" ht="25.5">
      <c r="A100" s="54" t="str">
        <f t="shared" si="3"/>
        <v>090</v>
      </c>
      <c r="B100" s="68" t="s">
        <v>344</v>
      </c>
      <c r="C100" s="59" t="str">
        <f t="shared" si="4"/>
        <v>SAAS-090</v>
      </c>
      <c r="D100" s="62" t="s">
        <v>350</v>
      </c>
      <c r="E100" s="64"/>
      <c r="F100" s="65" t="s">
        <v>351</v>
      </c>
    </row>
    <row r="101" spans="1:6" ht="25.5">
      <c r="A101" s="54" t="str">
        <f t="shared" si="3"/>
        <v>091</v>
      </c>
      <c r="B101" s="68" t="s">
        <v>344</v>
      </c>
      <c r="C101" s="59" t="str">
        <f t="shared" si="4"/>
        <v>SAAS-091</v>
      </c>
      <c r="D101" s="62" t="s">
        <v>352</v>
      </c>
      <c r="E101" s="60"/>
      <c r="F101" s="63"/>
    </row>
    <row r="102" spans="1:6" ht="25.5">
      <c r="A102" s="54" t="str">
        <f t="shared" si="3"/>
        <v>092</v>
      </c>
      <c r="B102" s="68" t="s">
        <v>353</v>
      </c>
      <c r="C102" s="59" t="str">
        <f t="shared" si="4"/>
        <v>SAAS-092</v>
      </c>
      <c r="D102" s="62" t="s">
        <v>354</v>
      </c>
      <c r="E102" s="60"/>
      <c r="F102" s="63" t="s">
        <v>355</v>
      </c>
    </row>
    <row r="103" spans="1:6" ht="38.25">
      <c r="A103" s="54" t="str">
        <f t="shared" si="3"/>
        <v>093</v>
      </c>
      <c r="B103" s="68" t="s">
        <v>353</v>
      </c>
      <c r="C103" s="59" t="str">
        <f t="shared" si="4"/>
        <v>SAAS-093</v>
      </c>
      <c r="D103" s="62" t="s">
        <v>356</v>
      </c>
      <c r="E103" s="60"/>
      <c r="F103" s="63"/>
    </row>
    <row r="104" spans="1:6" ht="25.5">
      <c r="A104" s="54" t="str">
        <f t="shared" si="3"/>
        <v>094</v>
      </c>
      <c r="B104" s="68" t="s">
        <v>353</v>
      </c>
      <c r="C104" s="59" t="str">
        <f t="shared" si="4"/>
        <v>SAAS-094</v>
      </c>
      <c r="D104" s="62" t="s">
        <v>357</v>
      </c>
      <c r="E104" s="60"/>
      <c r="F104" s="58" t="s">
        <v>358</v>
      </c>
    </row>
    <row r="105" spans="1:6" ht="76.5">
      <c r="A105" s="54" t="str">
        <f t="shared" si="3"/>
        <v>095</v>
      </c>
      <c r="B105" s="68" t="s">
        <v>353</v>
      </c>
      <c r="C105" s="59" t="str">
        <f t="shared" si="4"/>
        <v>SAAS-095</v>
      </c>
      <c r="D105" s="62" t="s">
        <v>359</v>
      </c>
      <c r="E105" s="60"/>
      <c r="F105" s="58" t="s">
        <v>360</v>
      </c>
    </row>
    <row r="106" spans="1:6" ht="38.25">
      <c r="A106" s="54" t="str">
        <f t="shared" si="3"/>
        <v>096</v>
      </c>
      <c r="B106" s="68" t="s">
        <v>361</v>
      </c>
      <c r="C106" s="59" t="str">
        <f t="shared" si="4"/>
        <v>SAAS-096</v>
      </c>
      <c r="D106" s="62" t="s">
        <v>362</v>
      </c>
      <c r="E106" s="60"/>
      <c r="F106" s="63" t="s">
        <v>199</v>
      </c>
    </row>
    <row r="107" spans="1:6" ht="25.5">
      <c r="A107" s="54" t="str">
        <f t="shared" si="3"/>
        <v>097</v>
      </c>
      <c r="B107" s="68" t="s">
        <v>361</v>
      </c>
      <c r="C107" s="59" t="str">
        <f t="shared" si="4"/>
        <v>SAAS-097</v>
      </c>
      <c r="D107" s="62" t="s">
        <v>363</v>
      </c>
      <c r="E107" s="60"/>
      <c r="F107" s="63" t="s">
        <v>364</v>
      </c>
    </row>
    <row r="108" spans="1:6" ht="51">
      <c r="A108" s="54" t="str">
        <f t="shared" si="3"/>
        <v>098</v>
      </c>
      <c r="B108" s="68" t="s">
        <v>361</v>
      </c>
      <c r="C108" s="59" t="str">
        <f t="shared" si="4"/>
        <v>SAAS-098</v>
      </c>
      <c r="D108" s="62" t="s">
        <v>365</v>
      </c>
      <c r="E108" s="60"/>
      <c r="F108" s="63"/>
    </row>
    <row r="109" spans="1:6" ht="51">
      <c r="A109" s="54" t="str">
        <f t="shared" si="3"/>
        <v>099</v>
      </c>
      <c r="B109" s="68" t="s">
        <v>361</v>
      </c>
      <c r="C109" s="59" t="str">
        <f t="shared" si="4"/>
        <v>SAAS-099</v>
      </c>
      <c r="D109" s="62" t="s">
        <v>366</v>
      </c>
      <c r="E109" s="60"/>
      <c r="F109" s="63"/>
    </row>
    <row r="110" spans="1:6" ht="140.25">
      <c r="A110" s="54" t="str">
        <f t="shared" si="3"/>
        <v>100</v>
      </c>
      <c r="B110" s="58" t="s">
        <v>367</v>
      </c>
      <c r="C110" s="59" t="str">
        <f t="shared" si="4"/>
        <v>SAAS-100</v>
      </c>
      <c r="D110" s="62" t="s">
        <v>368</v>
      </c>
      <c r="E110" s="60"/>
      <c r="F110" s="63"/>
    </row>
    <row r="111" spans="1:6" ht="76.5">
      <c r="A111" s="54" t="str">
        <f t="shared" si="3"/>
        <v>101</v>
      </c>
      <c r="B111" s="58" t="s">
        <v>367</v>
      </c>
      <c r="C111" s="59" t="str">
        <f t="shared" si="4"/>
        <v>SAAS-101</v>
      </c>
      <c r="D111" s="62" t="s">
        <v>369</v>
      </c>
      <c r="E111" s="60"/>
      <c r="F111" s="63"/>
    </row>
    <row r="112" spans="1:6" ht="51">
      <c r="A112" s="54" t="str">
        <f t="shared" si="3"/>
        <v>102</v>
      </c>
      <c r="B112" s="58" t="s">
        <v>367</v>
      </c>
      <c r="C112" s="59" t="str">
        <f t="shared" si="4"/>
        <v>SAAS-102</v>
      </c>
      <c r="D112" s="70" t="s">
        <v>370</v>
      </c>
      <c r="E112" s="60"/>
      <c r="F112" s="63"/>
    </row>
    <row r="113" spans="1:6" ht="25.5">
      <c r="A113" s="54" t="str">
        <f t="shared" si="3"/>
        <v>103</v>
      </c>
      <c r="B113" s="58" t="s">
        <v>367</v>
      </c>
      <c r="C113" s="59" t="str">
        <f t="shared" si="4"/>
        <v>SAAS-103</v>
      </c>
      <c r="D113" s="62" t="s">
        <v>371</v>
      </c>
      <c r="E113" s="60"/>
      <c r="F113" s="63"/>
    </row>
    <row r="114" spans="1:6" ht="38.25">
      <c r="A114" s="54" t="str">
        <f t="shared" si="3"/>
        <v>104</v>
      </c>
      <c r="B114" s="58" t="s">
        <v>367</v>
      </c>
      <c r="C114" s="59" t="str">
        <f t="shared" si="4"/>
        <v>SAAS-104</v>
      </c>
      <c r="D114" s="62" t="s">
        <v>372</v>
      </c>
      <c r="E114" s="60"/>
      <c r="F114" s="63"/>
    </row>
    <row r="115" spans="1:6" ht="51">
      <c r="A115" s="54" t="str">
        <f t="shared" si="3"/>
        <v>105</v>
      </c>
      <c r="B115" s="58" t="s">
        <v>367</v>
      </c>
      <c r="C115" s="59" t="str">
        <f t="shared" si="4"/>
        <v>SAAS-105</v>
      </c>
      <c r="D115" s="62" t="s">
        <v>373</v>
      </c>
      <c r="E115" s="60"/>
      <c r="F115" s="63"/>
    </row>
    <row r="116" spans="1:6">
      <c r="A116" s="54"/>
      <c r="B116" s="136" t="s">
        <v>374</v>
      </c>
      <c r="C116" s="137"/>
      <c r="D116" s="137"/>
      <c r="E116" s="137"/>
      <c r="F116" s="138"/>
    </row>
    <row r="117" spans="1:6" ht="63.75">
      <c r="A117" s="54" t="str">
        <f>TEXT(ROW()-11,"000")</f>
        <v>106</v>
      </c>
      <c r="B117" s="68" t="s">
        <v>375</v>
      </c>
      <c r="C117" s="59" t="str">
        <f t="shared" si="4"/>
        <v>SAAS-106</v>
      </c>
      <c r="D117" s="58" t="s">
        <v>376</v>
      </c>
      <c r="E117" s="60"/>
      <c r="F117" s="58" t="s">
        <v>377</v>
      </c>
    </row>
    <row r="118" spans="1:6" ht="51">
      <c r="A118" s="54" t="str">
        <f t="shared" ref="A118:A123" si="5">TEXT(ROW()-11,"000")</f>
        <v>107</v>
      </c>
      <c r="B118" s="58"/>
      <c r="C118" s="59" t="str">
        <f t="shared" si="4"/>
        <v>SAAS-107</v>
      </c>
      <c r="D118" s="58" t="s">
        <v>378</v>
      </c>
      <c r="E118" s="60"/>
      <c r="F118" s="63"/>
    </row>
    <row r="119" spans="1:6" ht="63.75">
      <c r="A119" s="54" t="str">
        <f t="shared" si="5"/>
        <v>108</v>
      </c>
      <c r="B119" s="58"/>
      <c r="C119" s="59" t="str">
        <f t="shared" si="4"/>
        <v>SAAS-108</v>
      </c>
      <c r="D119" s="62" t="s">
        <v>379</v>
      </c>
      <c r="E119" s="60"/>
      <c r="F119" s="58" t="s">
        <v>380</v>
      </c>
    </row>
    <row r="120" spans="1:6" ht="63.75">
      <c r="A120" s="54" t="str">
        <f t="shared" si="5"/>
        <v>109</v>
      </c>
      <c r="B120" s="58"/>
      <c r="C120" s="59" t="str">
        <f t="shared" si="4"/>
        <v>SAAS-109</v>
      </c>
      <c r="D120" s="54" t="s">
        <v>381</v>
      </c>
      <c r="E120" s="60"/>
      <c r="F120" s="63"/>
    </row>
    <row r="121" spans="1:6" ht="51">
      <c r="A121" s="54" t="str">
        <f t="shared" si="5"/>
        <v>110</v>
      </c>
      <c r="B121" s="58"/>
      <c r="C121" s="59" t="str">
        <f t="shared" si="4"/>
        <v>SAAS-110</v>
      </c>
      <c r="D121" s="54" t="s">
        <v>382</v>
      </c>
      <c r="E121" s="60"/>
      <c r="F121" s="63"/>
    </row>
    <row r="122" spans="1:6" ht="63.75">
      <c r="A122" s="54" t="str">
        <f t="shared" si="5"/>
        <v>111</v>
      </c>
      <c r="B122" s="58"/>
      <c r="C122" s="59" t="str">
        <f t="shared" si="4"/>
        <v>SAAS-111</v>
      </c>
      <c r="D122" s="54" t="s">
        <v>383</v>
      </c>
      <c r="E122" s="60"/>
      <c r="F122" s="63"/>
    </row>
    <row r="123" spans="1:6" ht="51">
      <c r="A123" s="54" t="str">
        <f t="shared" si="5"/>
        <v>112</v>
      </c>
      <c r="B123" s="58"/>
      <c r="C123" s="59" t="str">
        <f t="shared" si="4"/>
        <v>SAAS-112</v>
      </c>
      <c r="D123" s="54" t="s">
        <v>384</v>
      </c>
      <c r="E123" s="60"/>
      <c r="F123" s="63"/>
    </row>
    <row r="124" spans="1:6">
      <c r="A124" s="54"/>
      <c r="B124" s="136" t="s">
        <v>385</v>
      </c>
      <c r="C124" s="137"/>
      <c r="D124" s="137"/>
      <c r="E124" s="137"/>
      <c r="F124" s="138"/>
    </row>
    <row r="125" spans="1:6" ht="178.5">
      <c r="A125" s="54" t="str">
        <f>TEXT(ROW()-12,"000")</f>
        <v>113</v>
      </c>
      <c r="B125" s="58" t="s">
        <v>386</v>
      </c>
      <c r="C125" s="59" t="str">
        <f t="shared" si="4"/>
        <v>SAAS-113</v>
      </c>
      <c r="D125" s="62" t="s">
        <v>387</v>
      </c>
      <c r="E125" s="60"/>
      <c r="F125" s="63"/>
    </row>
    <row r="126" spans="1:6" ht="51">
      <c r="A126" s="54" t="str">
        <f>TEXT(ROW()-12,"000")</f>
        <v>114</v>
      </c>
      <c r="B126" s="58"/>
      <c r="C126" s="59" t="str">
        <f t="shared" si="4"/>
        <v>SAAS-114</v>
      </c>
      <c r="D126" s="62" t="s">
        <v>388</v>
      </c>
      <c r="E126" s="60"/>
      <c r="F126" s="63"/>
    </row>
    <row r="127" spans="1:6" ht="51">
      <c r="A127" s="54" t="str">
        <f>TEXT(ROW()-12,"000")</f>
        <v>115</v>
      </c>
      <c r="B127" s="58"/>
      <c r="C127" s="59" t="str">
        <f t="shared" si="4"/>
        <v>SAAS-115</v>
      </c>
      <c r="D127" s="62" t="s">
        <v>389</v>
      </c>
      <c r="E127" s="60"/>
      <c r="F127" s="63"/>
    </row>
    <row r="128" spans="1:6" ht="89.25">
      <c r="A128" s="54" t="str">
        <f>TEXT(ROW()-12,"000")</f>
        <v>116</v>
      </c>
      <c r="B128" s="58"/>
      <c r="C128" s="59" t="str">
        <f t="shared" si="4"/>
        <v>SAAS-116</v>
      </c>
      <c r="D128" s="62" t="s">
        <v>390</v>
      </c>
      <c r="E128" s="60"/>
      <c r="F128" s="63"/>
    </row>
    <row r="129" spans="1:6">
      <c r="A129" s="54"/>
      <c r="B129" s="136" t="s">
        <v>391</v>
      </c>
      <c r="C129" s="137"/>
      <c r="D129" s="137"/>
      <c r="E129" s="137"/>
      <c r="F129" s="138"/>
    </row>
    <row r="130" spans="1:6" ht="63.75">
      <c r="A130" s="54" t="str">
        <f>TEXT(ROW()-13,"000")</f>
        <v>117</v>
      </c>
      <c r="B130" s="58" t="s">
        <v>392</v>
      </c>
      <c r="C130" s="59" t="str">
        <f t="shared" si="4"/>
        <v>SAAS-117</v>
      </c>
      <c r="D130" s="62" t="s">
        <v>393</v>
      </c>
      <c r="E130" s="60"/>
      <c r="F130" s="63"/>
    </row>
    <row r="131" spans="1:6" ht="89.25">
      <c r="A131" s="54" t="str">
        <f t="shared" ref="A131:A139" si="6">TEXT(ROW()-13,"000")</f>
        <v>118</v>
      </c>
      <c r="B131" s="58" t="s">
        <v>392</v>
      </c>
      <c r="C131" s="59" t="str">
        <f t="shared" si="4"/>
        <v>SAAS-118</v>
      </c>
      <c r="D131" s="58" t="s">
        <v>394</v>
      </c>
      <c r="E131" s="60"/>
      <c r="F131" s="58" t="s">
        <v>395</v>
      </c>
    </row>
    <row r="132" spans="1:6" ht="63.75">
      <c r="A132" s="54" t="str">
        <f t="shared" si="6"/>
        <v>119</v>
      </c>
      <c r="B132" s="58" t="s">
        <v>392</v>
      </c>
      <c r="C132" s="59" t="str">
        <f t="shared" si="4"/>
        <v>SAAS-119</v>
      </c>
      <c r="D132" s="58" t="s">
        <v>396</v>
      </c>
      <c r="E132" s="71"/>
      <c r="F132" s="71"/>
    </row>
    <row r="133" spans="1:6" ht="25.5">
      <c r="A133" s="54" t="str">
        <f t="shared" si="6"/>
        <v>120</v>
      </c>
      <c r="B133" s="58" t="s">
        <v>392</v>
      </c>
      <c r="C133" s="59" t="str">
        <f t="shared" si="4"/>
        <v>SAAS-120</v>
      </c>
      <c r="D133" s="72" t="s">
        <v>397</v>
      </c>
      <c r="E133" s="71"/>
      <c r="F133" s="72" t="s">
        <v>398</v>
      </c>
    </row>
    <row r="134" spans="1:6" ht="25.5">
      <c r="A134" s="54" t="str">
        <f t="shared" si="6"/>
        <v>121</v>
      </c>
      <c r="B134" s="58" t="s">
        <v>392</v>
      </c>
      <c r="C134" s="59" t="str">
        <f t="shared" si="4"/>
        <v>SAAS-121</v>
      </c>
      <c r="D134" s="72" t="s">
        <v>399</v>
      </c>
      <c r="E134" s="71"/>
      <c r="F134" s="71"/>
    </row>
    <row r="135" spans="1:6">
      <c r="A135" s="54" t="str">
        <f t="shared" si="6"/>
        <v>122</v>
      </c>
      <c r="B135" s="58" t="s">
        <v>392</v>
      </c>
      <c r="C135" s="59" t="str">
        <f t="shared" si="4"/>
        <v>SAAS-122</v>
      </c>
      <c r="D135" s="71" t="s">
        <v>400</v>
      </c>
      <c r="E135" s="71"/>
      <c r="F135" s="71" t="s">
        <v>401</v>
      </c>
    </row>
    <row r="136" spans="1:6">
      <c r="A136" s="54" t="str">
        <f t="shared" si="6"/>
        <v>123</v>
      </c>
      <c r="B136" s="58" t="s">
        <v>392</v>
      </c>
      <c r="C136" s="59" t="str">
        <f t="shared" si="4"/>
        <v>SAAS-123</v>
      </c>
      <c r="D136" s="72" t="s">
        <v>402</v>
      </c>
      <c r="E136" s="71"/>
      <c r="F136" s="73"/>
    </row>
    <row r="137" spans="1:6" ht="63.75">
      <c r="A137" s="54" t="str">
        <f t="shared" si="6"/>
        <v>124</v>
      </c>
      <c r="B137" s="58" t="s">
        <v>392</v>
      </c>
      <c r="C137" s="59" t="str">
        <f t="shared" si="4"/>
        <v>SAAS-124</v>
      </c>
      <c r="D137" s="54" t="s">
        <v>383</v>
      </c>
      <c r="E137" s="71"/>
      <c r="F137" s="73"/>
    </row>
    <row r="138" spans="1:6" ht="63.75">
      <c r="A138" s="54" t="str">
        <f t="shared" si="6"/>
        <v>125</v>
      </c>
      <c r="B138" s="58" t="s">
        <v>392</v>
      </c>
      <c r="C138" s="59" t="str">
        <f t="shared" si="4"/>
        <v>SAAS-125</v>
      </c>
      <c r="D138" s="54" t="s">
        <v>403</v>
      </c>
      <c r="E138" s="71"/>
      <c r="F138" s="73" t="s">
        <v>404</v>
      </c>
    </row>
    <row r="139" spans="1:6" ht="63.75">
      <c r="A139" s="54" t="str">
        <f t="shared" si="6"/>
        <v>126</v>
      </c>
      <c r="B139" s="58" t="s">
        <v>392</v>
      </c>
      <c r="C139" s="59" t="str">
        <f t="shared" si="4"/>
        <v>SAAS-126</v>
      </c>
      <c r="D139" s="54" t="s">
        <v>405</v>
      </c>
      <c r="E139" s="71"/>
      <c r="F139" s="73"/>
    </row>
    <row r="140" spans="1:6">
      <c r="B140" s="74"/>
      <c r="C140" s="71"/>
      <c r="D140" s="54"/>
      <c r="E140" s="71"/>
      <c r="F140" s="73"/>
    </row>
    <row r="141" spans="1:6">
      <c r="B141" s="74"/>
      <c r="C141" s="71"/>
      <c r="D141" s="71"/>
      <c r="E141" s="71"/>
      <c r="F141" s="73"/>
    </row>
  </sheetData>
  <mergeCells count="4">
    <mergeCell ref="B4:D4"/>
    <mergeCell ref="B116:F116"/>
    <mergeCell ref="B124:F124"/>
    <mergeCell ref="B129:F129"/>
  </mergeCells>
  <pageMargins left="0.25" right="0.25" top="0.75" bottom="0.75" header="0.3" footer="0.3"/>
  <pageSetup paperSize="9" scale="7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topLeftCell="B1" workbookViewId="0">
      <selection activeCell="B6" sqref="B6"/>
    </sheetView>
  </sheetViews>
  <sheetFormatPr defaultRowHeight="12.75"/>
  <cols>
    <col min="1" max="1" width="3" hidden="1" customWidth="1"/>
    <col min="2" max="2" width="35.85546875" style="133" bestFit="1" customWidth="1"/>
    <col min="3" max="3" width="15.5703125" bestFit="1" customWidth="1"/>
    <col min="4" max="4" width="84.42578125" bestFit="1" customWidth="1"/>
    <col min="5" max="5" width="12.28515625" customWidth="1"/>
    <col min="6" max="6" width="17.85546875" customWidth="1"/>
    <col min="257" max="257" width="0" hidden="1" customWidth="1"/>
    <col min="258" max="258" width="35.85546875" bestFit="1" customWidth="1"/>
    <col min="259" max="259" width="15.5703125" bestFit="1" customWidth="1"/>
    <col min="260" max="260" width="84.42578125" bestFit="1" customWidth="1"/>
    <col min="261" max="261" width="12.28515625" customWidth="1"/>
    <col min="262" max="262" width="17.85546875" customWidth="1"/>
    <col min="513" max="513" width="0" hidden="1" customWidth="1"/>
    <col min="514" max="514" width="35.85546875" bestFit="1" customWidth="1"/>
    <col min="515" max="515" width="15.5703125" bestFit="1" customWidth="1"/>
    <col min="516" max="516" width="84.42578125" bestFit="1" customWidth="1"/>
    <col min="517" max="517" width="12.28515625" customWidth="1"/>
    <col min="518" max="518" width="17.85546875" customWidth="1"/>
    <col min="769" max="769" width="0" hidden="1" customWidth="1"/>
    <col min="770" max="770" width="35.85546875" bestFit="1" customWidth="1"/>
    <col min="771" max="771" width="15.5703125" bestFit="1" customWidth="1"/>
    <col min="772" max="772" width="84.42578125" bestFit="1" customWidth="1"/>
    <col min="773" max="773" width="12.28515625" customWidth="1"/>
    <col min="774" max="774" width="17.85546875" customWidth="1"/>
    <col min="1025" max="1025" width="0" hidden="1" customWidth="1"/>
    <col min="1026" max="1026" width="35.85546875" bestFit="1" customWidth="1"/>
    <col min="1027" max="1027" width="15.5703125" bestFit="1" customWidth="1"/>
    <col min="1028" max="1028" width="84.42578125" bestFit="1" customWidth="1"/>
    <col min="1029" max="1029" width="12.28515625" customWidth="1"/>
    <col min="1030" max="1030" width="17.85546875" customWidth="1"/>
    <col min="1281" max="1281" width="0" hidden="1" customWidth="1"/>
    <col min="1282" max="1282" width="35.85546875" bestFit="1" customWidth="1"/>
    <col min="1283" max="1283" width="15.5703125" bestFit="1" customWidth="1"/>
    <col min="1284" max="1284" width="84.42578125" bestFit="1" customWidth="1"/>
    <col min="1285" max="1285" width="12.28515625" customWidth="1"/>
    <col min="1286" max="1286" width="17.85546875" customWidth="1"/>
    <col min="1537" max="1537" width="0" hidden="1" customWidth="1"/>
    <col min="1538" max="1538" width="35.85546875" bestFit="1" customWidth="1"/>
    <col min="1539" max="1539" width="15.5703125" bestFit="1" customWidth="1"/>
    <col min="1540" max="1540" width="84.42578125" bestFit="1" customWidth="1"/>
    <col min="1541" max="1541" width="12.28515625" customWidth="1"/>
    <col min="1542" max="1542" width="17.85546875" customWidth="1"/>
    <col min="1793" max="1793" width="0" hidden="1" customWidth="1"/>
    <col min="1794" max="1794" width="35.85546875" bestFit="1" customWidth="1"/>
    <col min="1795" max="1795" width="15.5703125" bestFit="1" customWidth="1"/>
    <col min="1796" max="1796" width="84.42578125" bestFit="1" customWidth="1"/>
    <col min="1797" max="1797" width="12.28515625" customWidth="1"/>
    <col min="1798" max="1798" width="17.85546875" customWidth="1"/>
    <col min="2049" max="2049" width="0" hidden="1" customWidth="1"/>
    <col min="2050" max="2050" width="35.85546875" bestFit="1" customWidth="1"/>
    <col min="2051" max="2051" width="15.5703125" bestFit="1" customWidth="1"/>
    <col min="2052" max="2052" width="84.42578125" bestFit="1" customWidth="1"/>
    <col min="2053" max="2053" width="12.28515625" customWidth="1"/>
    <col min="2054" max="2054" width="17.85546875" customWidth="1"/>
    <col min="2305" max="2305" width="0" hidden="1" customWidth="1"/>
    <col min="2306" max="2306" width="35.85546875" bestFit="1" customWidth="1"/>
    <col min="2307" max="2307" width="15.5703125" bestFit="1" customWidth="1"/>
    <col min="2308" max="2308" width="84.42578125" bestFit="1" customWidth="1"/>
    <col min="2309" max="2309" width="12.28515625" customWidth="1"/>
    <col min="2310" max="2310" width="17.85546875" customWidth="1"/>
    <col min="2561" max="2561" width="0" hidden="1" customWidth="1"/>
    <col min="2562" max="2562" width="35.85546875" bestFit="1" customWidth="1"/>
    <col min="2563" max="2563" width="15.5703125" bestFit="1" customWidth="1"/>
    <col min="2564" max="2564" width="84.42578125" bestFit="1" customWidth="1"/>
    <col min="2565" max="2565" width="12.28515625" customWidth="1"/>
    <col min="2566" max="2566" width="17.85546875" customWidth="1"/>
    <col min="2817" max="2817" width="0" hidden="1" customWidth="1"/>
    <col min="2818" max="2818" width="35.85546875" bestFit="1" customWidth="1"/>
    <col min="2819" max="2819" width="15.5703125" bestFit="1" customWidth="1"/>
    <col min="2820" max="2820" width="84.42578125" bestFit="1" customWidth="1"/>
    <col min="2821" max="2821" width="12.28515625" customWidth="1"/>
    <col min="2822" max="2822" width="17.85546875" customWidth="1"/>
    <col min="3073" max="3073" width="0" hidden="1" customWidth="1"/>
    <col min="3074" max="3074" width="35.85546875" bestFit="1" customWidth="1"/>
    <col min="3075" max="3075" width="15.5703125" bestFit="1" customWidth="1"/>
    <col min="3076" max="3076" width="84.42578125" bestFit="1" customWidth="1"/>
    <col min="3077" max="3077" width="12.28515625" customWidth="1"/>
    <col min="3078" max="3078" width="17.85546875" customWidth="1"/>
    <col min="3329" max="3329" width="0" hidden="1" customWidth="1"/>
    <col min="3330" max="3330" width="35.85546875" bestFit="1" customWidth="1"/>
    <col min="3331" max="3331" width="15.5703125" bestFit="1" customWidth="1"/>
    <col min="3332" max="3332" width="84.42578125" bestFit="1" customWidth="1"/>
    <col min="3333" max="3333" width="12.28515625" customWidth="1"/>
    <col min="3334" max="3334" width="17.85546875" customWidth="1"/>
    <col min="3585" max="3585" width="0" hidden="1" customWidth="1"/>
    <col min="3586" max="3586" width="35.85546875" bestFit="1" customWidth="1"/>
    <col min="3587" max="3587" width="15.5703125" bestFit="1" customWidth="1"/>
    <col min="3588" max="3588" width="84.42578125" bestFit="1" customWidth="1"/>
    <col min="3589" max="3589" width="12.28515625" customWidth="1"/>
    <col min="3590" max="3590" width="17.85546875" customWidth="1"/>
    <col min="3841" max="3841" width="0" hidden="1" customWidth="1"/>
    <col min="3842" max="3842" width="35.85546875" bestFit="1" customWidth="1"/>
    <col min="3843" max="3843" width="15.5703125" bestFit="1" customWidth="1"/>
    <col min="3844" max="3844" width="84.42578125" bestFit="1" customWidth="1"/>
    <col min="3845" max="3845" width="12.28515625" customWidth="1"/>
    <col min="3846" max="3846" width="17.85546875" customWidth="1"/>
    <col min="4097" max="4097" width="0" hidden="1" customWidth="1"/>
    <col min="4098" max="4098" width="35.85546875" bestFit="1" customWidth="1"/>
    <col min="4099" max="4099" width="15.5703125" bestFit="1" customWidth="1"/>
    <col min="4100" max="4100" width="84.42578125" bestFit="1" customWidth="1"/>
    <col min="4101" max="4101" width="12.28515625" customWidth="1"/>
    <col min="4102" max="4102" width="17.85546875" customWidth="1"/>
    <col min="4353" max="4353" width="0" hidden="1" customWidth="1"/>
    <col min="4354" max="4354" width="35.85546875" bestFit="1" customWidth="1"/>
    <col min="4355" max="4355" width="15.5703125" bestFit="1" customWidth="1"/>
    <col min="4356" max="4356" width="84.42578125" bestFit="1" customWidth="1"/>
    <col min="4357" max="4357" width="12.28515625" customWidth="1"/>
    <col min="4358" max="4358" width="17.85546875" customWidth="1"/>
    <col min="4609" max="4609" width="0" hidden="1" customWidth="1"/>
    <col min="4610" max="4610" width="35.85546875" bestFit="1" customWidth="1"/>
    <col min="4611" max="4611" width="15.5703125" bestFit="1" customWidth="1"/>
    <col min="4612" max="4612" width="84.42578125" bestFit="1" customWidth="1"/>
    <col min="4613" max="4613" width="12.28515625" customWidth="1"/>
    <col min="4614" max="4614" width="17.85546875" customWidth="1"/>
    <col min="4865" max="4865" width="0" hidden="1" customWidth="1"/>
    <col min="4866" max="4866" width="35.85546875" bestFit="1" customWidth="1"/>
    <col min="4867" max="4867" width="15.5703125" bestFit="1" customWidth="1"/>
    <col min="4868" max="4868" width="84.42578125" bestFit="1" customWidth="1"/>
    <col min="4869" max="4869" width="12.28515625" customWidth="1"/>
    <col min="4870" max="4870" width="17.85546875" customWidth="1"/>
    <col min="5121" max="5121" width="0" hidden="1" customWidth="1"/>
    <col min="5122" max="5122" width="35.85546875" bestFit="1" customWidth="1"/>
    <col min="5123" max="5123" width="15.5703125" bestFit="1" customWidth="1"/>
    <col min="5124" max="5124" width="84.42578125" bestFit="1" customWidth="1"/>
    <col min="5125" max="5125" width="12.28515625" customWidth="1"/>
    <col min="5126" max="5126" width="17.85546875" customWidth="1"/>
    <col min="5377" max="5377" width="0" hidden="1" customWidth="1"/>
    <col min="5378" max="5378" width="35.85546875" bestFit="1" customWidth="1"/>
    <col min="5379" max="5379" width="15.5703125" bestFit="1" customWidth="1"/>
    <col min="5380" max="5380" width="84.42578125" bestFit="1" customWidth="1"/>
    <col min="5381" max="5381" width="12.28515625" customWidth="1"/>
    <col min="5382" max="5382" width="17.85546875" customWidth="1"/>
    <col min="5633" max="5633" width="0" hidden="1" customWidth="1"/>
    <col min="5634" max="5634" width="35.85546875" bestFit="1" customWidth="1"/>
    <col min="5635" max="5635" width="15.5703125" bestFit="1" customWidth="1"/>
    <col min="5636" max="5636" width="84.42578125" bestFit="1" customWidth="1"/>
    <col min="5637" max="5637" width="12.28515625" customWidth="1"/>
    <col min="5638" max="5638" width="17.85546875" customWidth="1"/>
    <col min="5889" max="5889" width="0" hidden="1" customWidth="1"/>
    <col min="5890" max="5890" width="35.85546875" bestFit="1" customWidth="1"/>
    <col min="5891" max="5891" width="15.5703125" bestFit="1" customWidth="1"/>
    <col min="5892" max="5892" width="84.42578125" bestFit="1" customWidth="1"/>
    <col min="5893" max="5893" width="12.28515625" customWidth="1"/>
    <col min="5894" max="5894" width="17.85546875" customWidth="1"/>
    <col min="6145" max="6145" width="0" hidden="1" customWidth="1"/>
    <col min="6146" max="6146" width="35.85546875" bestFit="1" customWidth="1"/>
    <col min="6147" max="6147" width="15.5703125" bestFit="1" customWidth="1"/>
    <col min="6148" max="6148" width="84.42578125" bestFit="1" customWidth="1"/>
    <col min="6149" max="6149" width="12.28515625" customWidth="1"/>
    <col min="6150" max="6150" width="17.85546875" customWidth="1"/>
    <col min="6401" max="6401" width="0" hidden="1" customWidth="1"/>
    <col min="6402" max="6402" width="35.85546875" bestFit="1" customWidth="1"/>
    <col min="6403" max="6403" width="15.5703125" bestFit="1" customWidth="1"/>
    <col min="6404" max="6404" width="84.42578125" bestFit="1" customWidth="1"/>
    <col min="6405" max="6405" width="12.28515625" customWidth="1"/>
    <col min="6406" max="6406" width="17.85546875" customWidth="1"/>
    <col min="6657" max="6657" width="0" hidden="1" customWidth="1"/>
    <col min="6658" max="6658" width="35.85546875" bestFit="1" customWidth="1"/>
    <col min="6659" max="6659" width="15.5703125" bestFit="1" customWidth="1"/>
    <col min="6660" max="6660" width="84.42578125" bestFit="1" customWidth="1"/>
    <col min="6661" max="6661" width="12.28515625" customWidth="1"/>
    <col min="6662" max="6662" width="17.85546875" customWidth="1"/>
    <col min="6913" max="6913" width="0" hidden="1" customWidth="1"/>
    <col min="6914" max="6914" width="35.85546875" bestFit="1" customWidth="1"/>
    <col min="6915" max="6915" width="15.5703125" bestFit="1" customWidth="1"/>
    <col min="6916" max="6916" width="84.42578125" bestFit="1" customWidth="1"/>
    <col min="6917" max="6917" width="12.28515625" customWidth="1"/>
    <col min="6918" max="6918" width="17.85546875" customWidth="1"/>
    <col min="7169" max="7169" width="0" hidden="1" customWidth="1"/>
    <col min="7170" max="7170" width="35.85546875" bestFit="1" customWidth="1"/>
    <col min="7171" max="7171" width="15.5703125" bestFit="1" customWidth="1"/>
    <col min="7172" max="7172" width="84.42578125" bestFit="1" customWidth="1"/>
    <col min="7173" max="7173" width="12.28515625" customWidth="1"/>
    <col min="7174" max="7174" width="17.85546875" customWidth="1"/>
    <col min="7425" max="7425" width="0" hidden="1" customWidth="1"/>
    <col min="7426" max="7426" width="35.85546875" bestFit="1" customWidth="1"/>
    <col min="7427" max="7427" width="15.5703125" bestFit="1" customWidth="1"/>
    <col min="7428" max="7428" width="84.42578125" bestFit="1" customWidth="1"/>
    <col min="7429" max="7429" width="12.28515625" customWidth="1"/>
    <col min="7430" max="7430" width="17.85546875" customWidth="1"/>
    <col min="7681" max="7681" width="0" hidden="1" customWidth="1"/>
    <col min="7682" max="7682" width="35.85546875" bestFit="1" customWidth="1"/>
    <col min="7683" max="7683" width="15.5703125" bestFit="1" customWidth="1"/>
    <col min="7684" max="7684" width="84.42578125" bestFit="1" customWidth="1"/>
    <col min="7685" max="7685" width="12.28515625" customWidth="1"/>
    <col min="7686" max="7686" width="17.85546875" customWidth="1"/>
    <col min="7937" max="7937" width="0" hidden="1" customWidth="1"/>
    <col min="7938" max="7938" width="35.85546875" bestFit="1" customWidth="1"/>
    <col min="7939" max="7939" width="15.5703125" bestFit="1" customWidth="1"/>
    <col min="7940" max="7940" width="84.42578125" bestFit="1" customWidth="1"/>
    <col min="7941" max="7941" width="12.28515625" customWidth="1"/>
    <col min="7942" max="7942" width="17.85546875" customWidth="1"/>
    <col min="8193" max="8193" width="0" hidden="1" customWidth="1"/>
    <col min="8194" max="8194" width="35.85546875" bestFit="1" customWidth="1"/>
    <col min="8195" max="8195" width="15.5703125" bestFit="1" customWidth="1"/>
    <col min="8196" max="8196" width="84.42578125" bestFit="1" customWidth="1"/>
    <col min="8197" max="8197" width="12.28515625" customWidth="1"/>
    <col min="8198" max="8198" width="17.85546875" customWidth="1"/>
    <col min="8449" max="8449" width="0" hidden="1" customWidth="1"/>
    <col min="8450" max="8450" width="35.85546875" bestFit="1" customWidth="1"/>
    <col min="8451" max="8451" width="15.5703125" bestFit="1" customWidth="1"/>
    <col min="8452" max="8452" width="84.42578125" bestFit="1" customWidth="1"/>
    <col min="8453" max="8453" width="12.28515625" customWidth="1"/>
    <col min="8454" max="8454" width="17.85546875" customWidth="1"/>
    <col min="8705" max="8705" width="0" hidden="1" customWidth="1"/>
    <col min="8706" max="8706" width="35.85546875" bestFit="1" customWidth="1"/>
    <col min="8707" max="8707" width="15.5703125" bestFit="1" customWidth="1"/>
    <col min="8708" max="8708" width="84.42578125" bestFit="1" customWidth="1"/>
    <col min="8709" max="8709" width="12.28515625" customWidth="1"/>
    <col min="8710" max="8710" width="17.85546875" customWidth="1"/>
    <col min="8961" max="8961" width="0" hidden="1" customWidth="1"/>
    <col min="8962" max="8962" width="35.85546875" bestFit="1" customWidth="1"/>
    <col min="8963" max="8963" width="15.5703125" bestFit="1" customWidth="1"/>
    <col min="8964" max="8964" width="84.42578125" bestFit="1" customWidth="1"/>
    <col min="8965" max="8965" width="12.28515625" customWidth="1"/>
    <col min="8966" max="8966" width="17.85546875" customWidth="1"/>
    <col min="9217" max="9217" width="0" hidden="1" customWidth="1"/>
    <col min="9218" max="9218" width="35.85546875" bestFit="1" customWidth="1"/>
    <col min="9219" max="9219" width="15.5703125" bestFit="1" customWidth="1"/>
    <col min="9220" max="9220" width="84.42578125" bestFit="1" customWidth="1"/>
    <col min="9221" max="9221" width="12.28515625" customWidth="1"/>
    <col min="9222" max="9222" width="17.85546875" customWidth="1"/>
    <col min="9473" max="9473" width="0" hidden="1" customWidth="1"/>
    <col min="9474" max="9474" width="35.85546875" bestFit="1" customWidth="1"/>
    <col min="9475" max="9475" width="15.5703125" bestFit="1" customWidth="1"/>
    <col min="9476" max="9476" width="84.42578125" bestFit="1" customWidth="1"/>
    <col min="9477" max="9477" width="12.28515625" customWidth="1"/>
    <col min="9478" max="9478" width="17.85546875" customWidth="1"/>
    <col min="9729" max="9729" width="0" hidden="1" customWidth="1"/>
    <col min="9730" max="9730" width="35.85546875" bestFit="1" customWidth="1"/>
    <col min="9731" max="9731" width="15.5703125" bestFit="1" customWidth="1"/>
    <col min="9732" max="9732" width="84.42578125" bestFit="1" customWidth="1"/>
    <col min="9733" max="9733" width="12.28515625" customWidth="1"/>
    <col min="9734" max="9734" width="17.85546875" customWidth="1"/>
    <col min="9985" max="9985" width="0" hidden="1" customWidth="1"/>
    <col min="9986" max="9986" width="35.85546875" bestFit="1" customWidth="1"/>
    <col min="9987" max="9987" width="15.5703125" bestFit="1" customWidth="1"/>
    <col min="9988" max="9988" width="84.42578125" bestFit="1" customWidth="1"/>
    <col min="9989" max="9989" width="12.28515625" customWidth="1"/>
    <col min="9990" max="9990" width="17.85546875" customWidth="1"/>
    <col min="10241" max="10241" width="0" hidden="1" customWidth="1"/>
    <col min="10242" max="10242" width="35.85546875" bestFit="1" customWidth="1"/>
    <col min="10243" max="10243" width="15.5703125" bestFit="1" customWidth="1"/>
    <col min="10244" max="10244" width="84.42578125" bestFit="1" customWidth="1"/>
    <col min="10245" max="10245" width="12.28515625" customWidth="1"/>
    <col min="10246" max="10246" width="17.85546875" customWidth="1"/>
    <col min="10497" max="10497" width="0" hidden="1" customWidth="1"/>
    <col min="10498" max="10498" width="35.85546875" bestFit="1" customWidth="1"/>
    <col min="10499" max="10499" width="15.5703125" bestFit="1" customWidth="1"/>
    <col min="10500" max="10500" width="84.42578125" bestFit="1" customWidth="1"/>
    <col min="10501" max="10501" width="12.28515625" customWidth="1"/>
    <col min="10502" max="10502" width="17.85546875" customWidth="1"/>
    <col min="10753" max="10753" width="0" hidden="1" customWidth="1"/>
    <col min="10754" max="10754" width="35.85546875" bestFit="1" customWidth="1"/>
    <col min="10755" max="10755" width="15.5703125" bestFit="1" customWidth="1"/>
    <col min="10756" max="10756" width="84.42578125" bestFit="1" customWidth="1"/>
    <col min="10757" max="10757" width="12.28515625" customWidth="1"/>
    <col min="10758" max="10758" width="17.85546875" customWidth="1"/>
    <col min="11009" max="11009" width="0" hidden="1" customWidth="1"/>
    <col min="11010" max="11010" width="35.85546875" bestFit="1" customWidth="1"/>
    <col min="11011" max="11011" width="15.5703125" bestFit="1" customWidth="1"/>
    <col min="11012" max="11012" width="84.42578125" bestFit="1" customWidth="1"/>
    <col min="11013" max="11013" width="12.28515625" customWidth="1"/>
    <col min="11014" max="11014" width="17.85546875" customWidth="1"/>
    <col min="11265" max="11265" width="0" hidden="1" customWidth="1"/>
    <col min="11266" max="11266" width="35.85546875" bestFit="1" customWidth="1"/>
    <col min="11267" max="11267" width="15.5703125" bestFit="1" customWidth="1"/>
    <col min="11268" max="11268" width="84.42578125" bestFit="1" customWidth="1"/>
    <col min="11269" max="11269" width="12.28515625" customWidth="1"/>
    <col min="11270" max="11270" width="17.85546875" customWidth="1"/>
    <col min="11521" max="11521" width="0" hidden="1" customWidth="1"/>
    <col min="11522" max="11522" width="35.85546875" bestFit="1" customWidth="1"/>
    <col min="11523" max="11523" width="15.5703125" bestFit="1" customWidth="1"/>
    <col min="11524" max="11524" width="84.42578125" bestFit="1" customWidth="1"/>
    <col min="11525" max="11525" width="12.28515625" customWidth="1"/>
    <col min="11526" max="11526" width="17.85546875" customWidth="1"/>
    <col min="11777" max="11777" width="0" hidden="1" customWidth="1"/>
    <col min="11778" max="11778" width="35.85546875" bestFit="1" customWidth="1"/>
    <col min="11779" max="11779" width="15.5703125" bestFit="1" customWidth="1"/>
    <col min="11780" max="11780" width="84.42578125" bestFit="1" customWidth="1"/>
    <col min="11781" max="11781" width="12.28515625" customWidth="1"/>
    <col min="11782" max="11782" width="17.85546875" customWidth="1"/>
    <col min="12033" max="12033" width="0" hidden="1" customWidth="1"/>
    <col min="12034" max="12034" width="35.85546875" bestFit="1" customWidth="1"/>
    <col min="12035" max="12035" width="15.5703125" bestFit="1" customWidth="1"/>
    <col min="12036" max="12036" width="84.42578125" bestFit="1" customWidth="1"/>
    <col min="12037" max="12037" width="12.28515625" customWidth="1"/>
    <col min="12038" max="12038" width="17.85546875" customWidth="1"/>
    <col min="12289" max="12289" width="0" hidden="1" customWidth="1"/>
    <col min="12290" max="12290" width="35.85546875" bestFit="1" customWidth="1"/>
    <col min="12291" max="12291" width="15.5703125" bestFit="1" customWidth="1"/>
    <col min="12292" max="12292" width="84.42578125" bestFit="1" customWidth="1"/>
    <col min="12293" max="12293" width="12.28515625" customWidth="1"/>
    <col min="12294" max="12294" width="17.85546875" customWidth="1"/>
    <col min="12545" max="12545" width="0" hidden="1" customWidth="1"/>
    <col min="12546" max="12546" width="35.85546875" bestFit="1" customWidth="1"/>
    <col min="12547" max="12547" width="15.5703125" bestFit="1" customWidth="1"/>
    <col min="12548" max="12548" width="84.42578125" bestFit="1" customWidth="1"/>
    <col min="12549" max="12549" width="12.28515625" customWidth="1"/>
    <col min="12550" max="12550" width="17.85546875" customWidth="1"/>
    <col min="12801" max="12801" width="0" hidden="1" customWidth="1"/>
    <col min="12802" max="12802" width="35.85546875" bestFit="1" customWidth="1"/>
    <col min="12803" max="12803" width="15.5703125" bestFit="1" customWidth="1"/>
    <col min="12804" max="12804" width="84.42578125" bestFit="1" customWidth="1"/>
    <col min="12805" max="12805" width="12.28515625" customWidth="1"/>
    <col min="12806" max="12806" width="17.85546875" customWidth="1"/>
    <col min="13057" max="13057" width="0" hidden="1" customWidth="1"/>
    <col min="13058" max="13058" width="35.85546875" bestFit="1" customWidth="1"/>
    <col min="13059" max="13059" width="15.5703125" bestFit="1" customWidth="1"/>
    <col min="13060" max="13060" width="84.42578125" bestFit="1" customWidth="1"/>
    <col min="13061" max="13061" width="12.28515625" customWidth="1"/>
    <col min="13062" max="13062" width="17.85546875" customWidth="1"/>
    <col min="13313" max="13313" width="0" hidden="1" customWidth="1"/>
    <col min="13314" max="13314" width="35.85546875" bestFit="1" customWidth="1"/>
    <col min="13315" max="13315" width="15.5703125" bestFit="1" customWidth="1"/>
    <col min="13316" max="13316" width="84.42578125" bestFit="1" customWidth="1"/>
    <col min="13317" max="13317" width="12.28515625" customWidth="1"/>
    <col min="13318" max="13318" width="17.85546875" customWidth="1"/>
    <col min="13569" max="13569" width="0" hidden="1" customWidth="1"/>
    <col min="13570" max="13570" width="35.85546875" bestFit="1" customWidth="1"/>
    <col min="13571" max="13571" width="15.5703125" bestFit="1" customWidth="1"/>
    <col min="13572" max="13572" width="84.42578125" bestFit="1" customWidth="1"/>
    <col min="13573" max="13573" width="12.28515625" customWidth="1"/>
    <col min="13574" max="13574" width="17.85546875" customWidth="1"/>
    <col min="13825" max="13825" width="0" hidden="1" customWidth="1"/>
    <col min="13826" max="13826" width="35.85546875" bestFit="1" customWidth="1"/>
    <col min="13827" max="13827" width="15.5703125" bestFit="1" customWidth="1"/>
    <col min="13828" max="13828" width="84.42578125" bestFit="1" customWidth="1"/>
    <col min="13829" max="13829" width="12.28515625" customWidth="1"/>
    <col min="13830" max="13830" width="17.85546875" customWidth="1"/>
    <col min="14081" max="14081" width="0" hidden="1" customWidth="1"/>
    <col min="14082" max="14082" width="35.85546875" bestFit="1" customWidth="1"/>
    <col min="14083" max="14083" width="15.5703125" bestFit="1" customWidth="1"/>
    <col min="14084" max="14084" width="84.42578125" bestFit="1" customWidth="1"/>
    <col min="14085" max="14085" width="12.28515625" customWidth="1"/>
    <col min="14086" max="14086" width="17.85546875" customWidth="1"/>
    <col min="14337" max="14337" width="0" hidden="1" customWidth="1"/>
    <col min="14338" max="14338" width="35.85546875" bestFit="1" customWidth="1"/>
    <col min="14339" max="14339" width="15.5703125" bestFit="1" customWidth="1"/>
    <col min="14340" max="14340" width="84.42578125" bestFit="1" customWidth="1"/>
    <col min="14341" max="14341" width="12.28515625" customWidth="1"/>
    <col min="14342" max="14342" width="17.85546875" customWidth="1"/>
    <col min="14593" max="14593" width="0" hidden="1" customWidth="1"/>
    <col min="14594" max="14594" width="35.85546875" bestFit="1" customWidth="1"/>
    <col min="14595" max="14595" width="15.5703125" bestFit="1" customWidth="1"/>
    <col min="14596" max="14596" width="84.42578125" bestFit="1" customWidth="1"/>
    <col min="14597" max="14597" width="12.28515625" customWidth="1"/>
    <col min="14598" max="14598" width="17.85546875" customWidth="1"/>
    <col min="14849" max="14849" width="0" hidden="1" customWidth="1"/>
    <col min="14850" max="14850" width="35.85546875" bestFit="1" customWidth="1"/>
    <col min="14851" max="14851" width="15.5703125" bestFit="1" customWidth="1"/>
    <col min="14852" max="14852" width="84.42578125" bestFit="1" customWidth="1"/>
    <col min="14853" max="14853" width="12.28515625" customWidth="1"/>
    <col min="14854" max="14854" width="17.85546875" customWidth="1"/>
    <col min="15105" max="15105" width="0" hidden="1" customWidth="1"/>
    <col min="15106" max="15106" width="35.85546875" bestFit="1" customWidth="1"/>
    <col min="15107" max="15107" width="15.5703125" bestFit="1" customWidth="1"/>
    <col min="15108" max="15108" width="84.42578125" bestFit="1" customWidth="1"/>
    <col min="15109" max="15109" width="12.28515625" customWidth="1"/>
    <col min="15110" max="15110" width="17.85546875" customWidth="1"/>
    <col min="15361" max="15361" width="0" hidden="1" customWidth="1"/>
    <col min="15362" max="15362" width="35.85546875" bestFit="1" customWidth="1"/>
    <col min="15363" max="15363" width="15.5703125" bestFit="1" customWidth="1"/>
    <col min="15364" max="15364" width="84.42578125" bestFit="1" customWidth="1"/>
    <col min="15365" max="15365" width="12.28515625" customWidth="1"/>
    <col min="15366" max="15366" width="17.85546875" customWidth="1"/>
    <col min="15617" max="15617" width="0" hidden="1" customWidth="1"/>
    <col min="15618" max="15618" width="35.85546875" bestFit="1" customWidth="1"/>
    <col min="15619" max="15619" width="15.5703125" bestFit="1" customWidth="1"/>
    <col min="15620" max="15620" width="84.42578125" bestFit="1" customWidth="1"/>
    <col min="15621" max="15621" width="12.28515625" customWidth="1"/>
    <col min="15622" max="15622" width="17.85546875" customWidth="1"/>
    <col min="15873" max="15873" width="0" hidden="1" customWidth="1"/>
    <col min="15874" max="15874" width="35.85546875" bestFit="1" customWidth="1"/>
    <col min="15875" max="15875" width="15.5703125" bestFit="1" customWidth="1"/>
    <col min="15876" max="15876" width="84.42578125" bestFit="1" customWidth="1"/>
    <col min="15877" max="15877" width="12.28515625" customWidth="1"/>
    <col min="15878" max="15878" width="17.85546875" customWidth="1"/>
    <col min="16129" max="16129" width="0" hidden="1" customWidth="1"/>
    <col min="16130" max="16130" width="35.85546875" bestFit="1" customWidth="1"/>
    <col min="16131" max="16131" width="15.5703125" bestFit="1" customWidth="1"/>
    <col min="16132" max="16132" width="84.42578125" bestFit="1" customWidth="1"/>
    <col min="16133" max="16133" width="12.28515625" customWidth="1"/>
    <col min="16134" max="16134" width="17.85546875" customWidth="1"/>
  </cols>
  <sheetData>
    <row r="1" spans="1:9" s="108" customFormat="1" ht="25.5">
      <c r="B1" s="109"/>
      <c r="C1" s="110" t="s">
        <v>568</v>
      </c>
      <c r="D1" s="110" t="s">
        <v>565</v>
      </c>
      <c r="E1" s="111"/>
      <c r="I1" s="112"/>
    </row>
    <row r="2" spans="1:9" s="108" customFormat="1">
      <c r="B2" s="109"/>
      <c r="C2" s="113" t="s">
        <v>5</v>
      </c>
      <c r="D2" s="113" t="s">
        <v>569</v>
      </c>
      <c r="E2" s="37">
        <f>COUNTIF($E$8:$E$57,B2)</f>
        <v>0</v>
      </c>
      <c r="I2" s="112"/>
    </row>
    <row r="3" spans="1:9" s="108" customFormat="1">
      <c r="B3" s="109"/>
      <c r="C3" s="113" t="s">
        <v>6</v>
      </c>
      <c r="D3" s="113" t="s">
        <v>570</v>
      </c>
      <c r="E3" s="37">
        <f t="shared" ref="E3:E5" si="0">COUNTIF($E$8:$E$57,B3)</f>
        <v>0</v>
      </c>
      <c r="I3" s="112"/>
    </row>
    <row r="4" spans="1:9" s="108" customFormat="1">
      <c r="B4" s="109"/>
      <c r="C4" s="113" t="s">
        <v>7</v>
      </c>
      <c r="D4" s="113" t="s">
        <v>571</v>
      </c>
      <c r="E4" s="37">
        <f t="shared" si="0"/>
        <v>0</v>
      </c>
      <c r="I4" s="112"/>
    </row>
    <row r="5" spans="1:9" s="114" customFormat="1">
      <c r="B5" s="115"/>
      <c r="C5" s="113" t="s">
        <v>8</v>
      </c>
      <c r="D5" s="113" t="s">
        <v>572</v>
      </c>
      <c r="E5" s="37">
        <f t="shared" si="0"/>
        <v>0</v>
      </c>
      <c r="I5" s="50"/>
    </row>
    <row r="6" spans="1:9" s="116" customFormat="1">
      <c r="B6" s="117"/>
      <c r="E6" s="118"/>
      <c r="F6" s="119"/>
      <c r="H6" s="119"/>
      <c r="I6" s="120"/>
    </row>
    <row r="7" spans="1:9" s="121" customFormat="1" ht="25.5">
      <c r="B7" s="122" t="s">
        <v>1</v>
      </c>
      <c r="C7" s="123" t="s">
        <v>2</v>
      </c>
      <c r="D7" s="123" t="s">
        <v>3</v>
      </c>
      <c r="E7" s="123" t="s">
        <v>168</v>
      </c>
      <c r="F7" s="123" t="s">
        <v>9</v>
      </c>
    </row>
    <row r="8" spans="1:9" ht="14.45" customHeight="1">
      <c r="B8" s="139" t="s">
        <v>573</v>
      </c>
      <c r="C8" s="71"/>
      <c r="D8" s="124" t="s">
        <v>574</v>
      </c>
      <c r="E8" s="71"/>
      <c r="F8" s="71"/>
    </row>
    <row r="9" spans="1:9" ht="14.45" customHeight="1">
      <c r="A9">
        <f>ROW()-8</f>
        <v>1</v>
      </c>
      <c r="B9" s="139"/>
      <c r="C9" s="71" t="str">
        <f>CONCATENATE("CP-", TEXT(A9,"000"))</f>
        <v>CP-001</v>
      </c>
      <c r="D9" s="125" t="s">
        <v>575</v>
      </c>
      <c r="E9" s="71"/>
      <c r="F9" s="71"/>
    </row>
    <row r="10" spans="1:9">
      <c r="A10">
        <f t="shared" ref="A10:A57" si="1">ROW()-8</f>
        <v>2</v>
      </c>
      <c r="B10" s="139"/>
      <c r="C10" s="71" t="str">
        <f t="shared" ref="C10:C57" si="2">CONCATENATE("CP-", TEXT(A10,"000"))</f>
        <v>CP-002</v>
      </c>
      <c r="D10" s="125" t="s">
        <v>576</v>
      </c>
      <c r="E10" s="71"/>
      <c r="F10" s="71"/>
    </row>
    <row r="11" spans="1:9">
      <c r="A11">
        <f t="shared" si="1"/>
        <v>3</v>
      </c>
      <c r="B11" s="139"/>
      <c r="C11" s="71" t="str">
        <f t="shared" si="2"/>
        <v>CP-003</v>
      </c>
      <c r="D11" s="125" t="s">
        <v>577</v>
      </c>
      <c r="E11" s="71"/>
      <c r="F11" s="71"/>
    </row>
    <row r="12" spans="1:9" ht="15">
      <c r="A12">
        <f t="shared" si="1"/>
        <v>4</v>
      </c>
      <c r="B12" s="126" t="s">
        <v>578</v>
      </c>
      <c r="C12" s="71" t="str">
        <f t="shared" si="2"/>
        <v>CP-004</v>
      </c>
      <c r="D12" s="127" t="s">
        <v>579</v>
      </c>
      <c r="E12" s="71"/>
      <c r="F12" s="71"/>
    </row>
    <row r="13" spans="1:9" ht="15">
      <c r="A13">
        <f t="shared" si="1"/>
        <v>5</v>
      </c>
      <c r="B13" s="126" t="s">
        <v>580</v>
      </c>
      <c r="C13" s="71" t="str">
        <f t="shared" si="2"/>
        <v>CP-005</v>
      </c>
      <c r="D13" s="71" t="s">
        <v>581</v>
      </c>
      <c r="E13" s="71"/>
      <c r="F13" s="71"/>
    </row>
    <row r="14" spans="1:9">
      <c r="A14">
        <f t="shared" si="1"/>
        <v>6</v>
      </c>
      <c r="B14" s="128"/>
      <c r="C14" s="71" t="str">
        <f t="shared" si="2"/>
        <v>CP-006</v>
      </c>
      <c r="D14" s="71" t="s">
        <v>582</v>
      </c>
      <c r="E14" s="71"/>
      <c r="F14" s="71"/>
    </row>
    <row r="15" spans="1:9" ht="25.5">
      <c r="A15">
        <f t="shared" si="1"/>
        <v>7</v>
      </c>
      <c r="B15" s="128"/>
      <c r="C15" s="71" t="str">
        <f t="shared" si="2"/>
        <v>CP-007</v>
      </c>
      <c r="D15" s="129" t="s">
        <v>583</v>
      </c>
      <c r="E15" s="71"/>
      <c r="F15" s="71"/>
    </row>
    <row r="16" spans="1:9" ht="14.45" customHeight="1">
      <c r="A16">
        <f t="shared" si="1"/>
        <v>8</v>
      </c>
      <c r="B16" s="139" t="s">
        <v>584</v>
      </c>
      <c r="C16" s="71" t="str">
        <f t="shared" si="2"/>
        <v>CP-008</v>
      </c>
      <c r="D16" s="130" t="s">
        <v>585</v>
      </c>
      <c r="E16" s="71"/>
      <c r="F16" s="71"/>
    </row>
    <row r="17" spans="1:6" ht="14.45" customHeight="1">
      <c r="A17">
        <f t="shared" si="1"/>
        <v>9</v>
      </c>
      <c r="B17" s="139"/>
      <c r="C17" s="71" t="str">
        <f t="shared" si="2"/>
        <v>CP-009</v>
      </c>
      <c r="D17" s="71" t="s">
        <v>586</v>
      </c>
      <c r="E17" s="71"/>
      <c r="F17" s="71"/>
    </row>
    <row r="18" spans="1:6" ht="14.45" customHeight="1">
      <c r="A18">
        <f t="shared" si="1"/>
        <v>10</v>
      </c>
      <c r="B18" s="139" t="s">
        <v>587</v>
      </c>
      <c r="C18" s="71" t="str">
        <f t="shared" si="2"/>
        <v>CP-010</v>
      </c>
      <c r="D18" s="129" t="s">
        <v>588</v>
      </c>
      <c r="E18" s="71"/>
      <c r="F18" s="71"/>
    </row>
    <row r="19" spans="1:6">
      <c r="A19">
        <f t="shared" si="1"/>
        <v>11</v>
      </c>
      <c r="B19" s="139"/>
      <c r="C19" s="71" t="str">
        <f t="shared" si="2"/>
        <v>CP-011</v>
      </c>
      <c r="D19" s="129" t="s">
        <v>589</v>
      </c>
      <c r="E19" s="71"/>
      <c r="F19" s="71"/>
    </row>
    <row r="20" spans="1:6">
      <c r="A20">
        <f t="shared" si="1"/>
        <v>12</v>
      </c>
      <c r="B20" s="139"/>
      <c r="C20" s="71" t="str">
        <f t="shared" si="2"/>
        <v>CP-012</v>
      </c>
      <c r="D20" s="127" t="s">
        <v>590</v>
      </c>
      <c r="E20" s="71"/>
      <c r="F20" s="71"/>
    </row>
    <row r="21" spans="1:6" ht="14.45" customHeight="1">
      <c r="A21">
        <f t="shared" si="1"/>
        <v>13</v>
      </c>
      <c r="B21" s="139" t="s">
        <v>591</v>
      </c>
      <c r="C21" s="71" t="str">
        <f t="shared" si="2"/>
        <v>CP-013</v>
      </c>
      <c r="D21" s="71" t="s">
        <v>592</v>
      </c>
      <c r="E21" s="71"/>
      <c r="F21" s="71"/>
    </row>
    <row r="22" spans="1:6">
      <c r="A22">
        <f t="shared" si="1"/>
        <v>14</v>
      </c>
      <c r="B22" s="139"/>
      <c r="C22" s="71" t="str">
        <f t="shared" si="2"/>
        <v>CP-014</v>
      </c>
      <c r="D22" s="71" t="s">
        <v>593</v>
      </c>
      <c r="E22" s="71"/>
      <c r="F22" s="71"/>
    </row>
    <row r="23" spans="1:6">
      <c r="A23">
        <f t="shared" si="1"/>
        <v>15</v>
      </c>
      <c r="B23" s="139"/>
      <c r="C23" s="71" t="str">
        <f t="shared" si="2"/>
        <v>CP-015</v>
      </c>
      <c r="D23" s="71" t="s">
        <v>594</v>
      </c>
      <c r="E23" s="71"/>
      <c r="F23" s="71"/>
    </row>
    <row r="24" spans="1:6">
      <c r="A24">
        <f t="shared" si="1"/>
        <v>16</v>
      </c>
      <c r="B24" s="139"/>
      <c r="C24" s="71" t="str">
        <f t="shared" si="2"/>
        <v>CP-016</v>
      </c>
      <c r="D24" s="71" t="s">
        <v>595</v>
      </c>
      <c r="E24" s="71"/>
      <c r="F24" s="71"/>
    </row>
    <row r="25" spans="1:6" ht="14.45" customHeight="1">
      <c r="A25">
        <f t="shared" si="1"/>
        <v>17</v>
      </c>
      <c r="B25" s="139" t="s">
        <v>596</v>
      </c>
      <c r="C25" s="71" t="str">
        <f t="shared" si="2"/>
        <v>CP-017</v>
      </c>
      <c r="D25" s="71" t="s">
        <v>597</v>
      </c>
      <c r="E25" s="71"/>
      <c r="F25" s="71"/>
    </row>
    <row r="26" spans="1:6">
      <c r="A26">
        <f t="shared" si="1"/>
        <v>18</v>
      </c>
      <c r="B26" s="139"/>
      <c r="C26" s="71" t="str">
        <f t="shared" si="2"/>
        <v>CP-018</v>
      </c>
      <c r="D26" s="71" t="s">
        <v>598</v>
      </c>
      <c r="E26" s="71"/>
      <c r="F26" s="71"/>
    </row>
    <row r="27" spans="1:6">
      <c r="A27">
        <f t="shared" si="1"/>
        <v>19</v>
      </c>
      <c r="B27" s="139"/>
      <c r="C27" s="71" t="str">
        <f t="shared" si="2"/>
        <v>CP-019</v>
      </c>
      <c r="D27" s="71" t="s">
        <v>599</v>
      </c>
      <c r="E27" s="71"/>
      <c r="F27" s="71"/>
    </row>
    <row r="28" spans="1:6">
      <c r="A28">
        <f t="shared" si="1"/>
        <v>20</v>
      </c>
      <c r="B28" s="139"/>
      <c r="C28" s="71" t="str">
        <f t="shared" si="2"/>
        <v>CP-020</v>
      </c>
      <c r="D28" s="71" t="s">
        <v>600</v>
      </c>
      <c r="E28" s="71"/>
      <c r="F28" s="71"/>
    </row>
    <row r="29" spans="1:6">
      <c r="A29">
        <f t="shared" si="1"/>
        <v>21</v>
      </c>
      <c r="B29" s="139"/>
      <c r="C29" s="71" t="str">
        <f t="shared" si="2"/>
        <v>CP-021</v>
      </c>
      <c r="D29" s="71" t="s">
        <v>601</v>
      </c>
      <c r="E29" s="71"/>
      <c r="F29" s="71"/>
    </row>
    <row r="30" spans="1:6" ht="15">
      <c r="A30">
        <f t="shared" si="1"/>
        <v>22</v>
      </c>
      <c r="B30" s="126" t="s">
        <v>602</v>
      </c>
      <c r="C30" s="71" t="str">
        <f t="shared" si="2"/>
        <v>CP-022</v>
      </c>
      <c r="D30" s="71" t="s">
        <v>603</v>
      </c>
      <c r="E30" s="71"/>
      <c r="F30" s="71"/>
    </row>
    <row r="31" spans="1:6" ht="51">
      <c r="A31">
        <f t="shared" si="1"/>
        <v>23</v>
      </c>
      <c r="B31" s="139" t="s">
        <v>604</v>
      </c>
      <c r="C31" s="71" t="str">
        <f t="shared" si="2"/>
        <v>CP-023</v>
      </c>
      <c r="D31" s="129" t="s">
        <v>605</v>
      </c>
      <c r="E31" s="71"/>
      <c r="F31" s="71"/>
    </row>
    <row r="32" spans="1:6" ht="13.15" customHeight="1">
      <c r="A32">
        <f t="shared" si="1"/>
        <v>24</v>
      </c>
      <c r="B32" s="139"/>
      <c r="C32" s="71" t="str">
        <f t="shared" si="2"/>
        <v>CP-024</v>
      </c>
      <c r="D32" s="127" t="s">
        <v>606</v>
      </c>
      <c r="E32" s="71"/>
      <c r="F32" s="71"/>
    </row>
    <row r="33" spans="1:6" ht="13.15" customHeight="1">
      <c r="A33">
        <f t="shared" si="1"/>
        <v>25</v>
      </c>
      <c r="B33" s="139"/>
      <c r="C33" s="71" t="str">
        <f t="shared" si="2"/>
        <v>CP-025</v>
      </c>
      <c r="D33" s="127" t="s">
        <v>607</v>
      </c>
      <c r="E33" s="71"/>
      <c r="F33" s="71"/>
    </row>
    <row r="34" spans="1:6" ht="13.15" customHeight="1">
      <c r="A34">
        <f t="shared" si="1"/>
        <v>26</v>
      </c>
      <c r="B34" s="139"/>
      <c r="C34" s="71" t="str">
        <f t="shared" si="2"/>
        <v>CP-026</v>
      </c>
      <c r="D34" s="127" t="s">
        <v>608</v>
      </c>
      <c r="E34" s="71"/>
      <c r="F34" s="71"/>
    </row>
    <row r="35" spans="1:6">
      <c r="A35">
        <f t="shared" si="1"/>
        <v>27</v>
      </c>
      <c r="B35" s="139"/>
      <c r="C35" s="71" t="str">
        <f t="shared" si="2"/>
        <v>CP-027</v>
      </c>
      <c r="D35" s="127" t="s">
        <v>609</v>
      </c>
      <c r="E35" s="71"/>
      <c r="F35" s="71"/>
    </row>
    <row r="36" spans="1:6" ht="14.45" customHeight="1">
      <c r="A36">
        <f t="shared" si="1"/>
        <v>28</v>
      </c>
      <c r="B36" s="139" t="s">
        <v>610</v>
      </c>
      <c r="C36" s="71" t="str">
        <f t="shared" si="2"/>
        <v>CP-028</v>
      </c>
      <c r="D36" s="127" t="s">
        <v>611</v>
      </c>
      <c r="E36" s="71"/>
      <c r="F36" s="71"/>
    </row>
    <row r="37" spans="1:6">
      <c r="A37">
        <f t="shared" si="1"/>
        <v>29</v>
      </c>
      <c r="B37" s="139"/>
      <c r="C37" s="71" t="str">
        <f t="shared" si="2"/>
        <v>CP-029</v>
      </c>
      <c r="D37" s="127" t="s">
        <v>612</v>
      </c>
      <c r="E37" s="71"/>
      <c r="F37" s="71"/>
    </row>
    <row r="38" spans="1:6">
      <c r="A38">
        <f t="shared" si="1"/>
        <v>30</v>
      </c>
      <c r="B38" s="139"/>
      <c r="C38" s="71" t="str">
        <f t="shared" si="2"/>
        <v>CP-030</v>
      </c>
      <c r="D38" s="127" t="s">
        <v>613</v>
      </c>
      <c r="E38" s="71"/>
      <c r="F38" s="71"/>
    </row>
    <row r="39" spans="1:6" ht="38.25">
      <c r="A39">
        <f t="shared" si="1"/>
        <v>31</v>
      </c>
      <c r="B39" s="139"/>
      <c r="C39" s="71" t="str">
        <f t="shared" si="2"/>
        <v>CP-031</v>
      </c>
      <c r="D39" s="129" t="s">
        <v>614</v>
      </c>
      <c r="E39" s="71"/>
      <c r="F39" s="71"/>
    </row>
    <row r="40" spans="1:6" ht="15">
      <c r="A40">
        <f t="shared" si="1"/>
        <v>32</v>
      </c>
      <c r="B40" s="126" t="s">
        <v>615</v>
      </c>
      <c r="C40" s="71" t="str">
        <f t="shared" si="2"/>
        <v>CP-032</v>
      </c>
      <c r="D40" s="127" t="s">
        <v>616</v>
      </c>
      <c r="E40" s="71"/>
      <c r="F40" s="71"/>
    </row>
    <row r="41" spans="1:6" ht="15">
      <c r="A41">
        <f t="shared" si="1"/>
        <v>33</v>
      </c>
      <c r="B41" s="126" t="s">
        <v>617</v>
      </c>
      <c r="C41" s="71" t="str">
        <f t="shared" si="2"/>
        <v>CP-033</v>
      </c>
      <c r="D41" s="71" t="s">
        <v>618</v>
      </c>
      <c r="E41" s="71"/>
      <c r="F41" s="71"/>
    </row>
    <row r="42" spans="1:6" ht="14.45" customHeight="1">
      <c r="A42">
        <f t="shared" si="1"/>
        <v>34</v>
      </c>
      <c r="B42" s="139" t="s">
        <v>619</v>
      </c>
      <c r="C42" s="71" t="str">
        <f t="shared" si="2"/>
        <v>CP-034</v>
      </c>
      <c r="D42" s="71" t="s">
        <v>620</v>
      </c>
      <c r="E42" s="71"/>
      <c r="F42" s="71"/>
    </row>
    <row r="43" spans="1:6">
      <c r="A43">
        <f t="shared" si="1"/>
        <v>35</v>
      </c>
      <c r="B43" s="139"/>
      <c r="C43" s="71" t="str">
        <f t="shared" si="2"/>
        <v>CP-035</v>
      </c>
      <c r="D43" s="131" t="s">
        <v>621</v>
      </c>
      <c r="E43" s="71"/>
      <c r="F43" s="71"/>
    </row>
    <row r="44" spans="1:6">
      <c r="A44">
        <f t="shared" si="1"/>
        <v>36</v>
      </c>
      <c r="B44" s="139"/>
      <c r="C44" s="71" t="str">
        <f t="shared" si="2"/>
        <v>CP-036</v>
      </c>
      <c r="D44" s="131" t="s">
        <v>622</v>
      </c>
      <c r="E44" s="71"/>
      <c r="F44" s="71"/>
    </row>
    <row r="45" spans="1:6">
      <c r="A45">
        <f t="shared" si="1"/>
        <v>37</v>
      </c>
      <c r="B45" s="139"/>
      <c r="C45" s="71" t="str">
        <f t="shared" si="2"/>
        <v>CP-037</v>
      </c>
      <c r="D45" s="131" t="s">
        <v>623</v>
      </c>
      <c r="E45" s="71"/>
      <c r="F45" s="71"/>
    </row>
    <row r="46" spans="1:6">
      <c r="A46">
        <f t="shared" si="1"/>
        <v>38</v>
      </c>
      <c r="B46" s="139"/>
      <c r="C46" s="71" t="str">
        <f t="shared" si="2"/>
        <v>CP-038</v>
      </c>
      <c r="D46" s="131" t="s">
        <v>624</v>
      </c>
      <c r="E46" s="71"/>
      <c r="F46" s="71"/>
    </row>
    <row r="47" spans="1:6" ht="14.45" customHeight="1">
      <c r="A47">
        <f t="shared" si="1"/>
        <v>39</v>
      </c>
      <c r="B47" s="139" t="s">
        <v>625</v>
      </c>
      <c r="C47" s="71" t="str">
        <f t="shared" si="2"/>
        <v>CP-039</v>
      </c>
      <c r="D47" s="127" t="s">
        <v>626</v>
      </c>
      <c r="E47" s="71"/>
      <c r="F47" s="71"/>
    </row>
    <row r="48" spans="1:6">
      <c r="A48">
        <f t="shared" si="1"/>
        <v>40</v>
      </c>
      <c r="B48" s="139"/>
      <c r="C48" s="71" t="str">
        <f t="shared" si="2"/>
        <v>CP-040</v>
      </c>
      <c r="D48" s="132" t="s">
        <v>627</v>
      </c>
      <c r="E48" s="71"/>
      <c r="F48" s="71"/>
    </row>
    <row r="49" spans="1:6">
      <c r="A49">
        <f t="shared" si="1"/>
        <v>41</v>
      </c>
      <c r="B49" s="139"/>
      <c r="C49" s="71" t="str">
        <f t="shared" si="2"/>
        <v>CP-041</v>
      </c>
      <c r="D49" s="71" t="s">
        <v>628</v>
      </c>
      <c r="E49" s="71"/>
      <c r="F49" s="71"/>
    </row>
    <row r="50" spans="1:6">
      <c r="A50">
        <f t="shared" si="1"/>
        <v>42</v>
      </c>
      <c r="B50" s="139"/>
      <c r="C50" s="71" t="str">
        <f t="shared" si="2"/>
        <v>CP-042</v>
      </c>
      <c r="D50" s="71" t="s">
        <v>629</v>
      </c>
      <c r="E50" s="71"/>
      <c r="F50" s="71"/>
    </row>
    <row r="51" spans="1:6" ht="14.45" customHeight="1">
      <c r="A51">
        <f t="shared" si="1"/>
        <v>43</v>
      </c>
      <c r="B51" s="139" t="s">
        <v>630</v>
      </c>
      <c r="C51" s="71" t="str">
        <f t="shared" si="2"/>
        <v>CP-043</v>
      </c>
      <c r="D51" s="71" t="s">
        <v>631</v>
      </c>
      <c r="E51" s="71"/>
      <c r="F51" s="71"/>
    </row>
    <row r="52" spans="1:6">
      <c r="A52">
        <f t="shared" si="1"/>
        <v>44</v>
      </c>
      <c r="B52" s="139"/>
      <c r="C52" s="71" t="str">
        <f t="shared" si="2"/>
        <v>CP-044</v>
      </c>
      <c r="D52" s="71" t="s">
        <v>632</v>
      </c>
      <c r="E52" s="71"/>
      <c r="F52" s="71"/>
    </row>
    <row r="53" spans="1:6">
      <c r="A53">
        <f t="shared" si="1"/>
        <v>45</v>
      </c>
      <c r="B53" s="139"/>
      <c r="C53" s="71" t="str">
        <f t="shared" si="2"/>
        <v>CP-045</v>
      </c>
      <c r="D53" s="71" t="s">
        <v>633</v>
      </c>
      <c r="E53" s="71"/>
      <c r="F53" s="71"/>
    </row>
    <row r="54" spans="1:6">
      <c r="A54">
        <f t="shared" si="1"/>
        <v>46</v>
      </c>
      <c r="B54" s="139"/>
      <c r="C54" s="71" t="str">
        <f t="shared" si="2"/>
        <v>CP-046</v>
      </c>
      <c r="D54" s="71" t="s">
        <v>634</v>
      </c>
      <c r="E54" s="71"/>
      <c r="F54" s="71"/>
    </row>
    <row r="55" spans="1:6" ht="38.25">
      <c r="A55">
        <f t="shared" si="1"/>
        <v>47</v>
      </c>
      <c r="B55" s="139"/>
      <c r="C55" s="71" t="str">
        <f t="shared" si="2"/>
        <v>CP-047</v>
      </c>
      <c r="D55" s="129" t="s">
        <v>635</v>
      </c>
      <c r="E55" s="71"/>
      <c r="F55" s="71"/>
    </row>
    <row r="56" spans="1:6">
      <c r="A56">
        <f t="shared" si="1"/>
        <v>48</v>
      </c>
      <c r="B56" s="139"/>
      <c r="C56" s="71" t="str">
        <f t="shared" si="2"/>
        <v>CP-048</v>
      </c>
      <c r="D56" s="71" t="s">
        <v>636</v>
      </c>
      <c r="E56" s="71"/>
      <c r="F56" s="71"/>
    </row>
    <row r="57" spans="1:6">
      <c r="A57">
        <f t="shared" si="1"/>
        <v>49</v>
      </c>
      <c r="B57" s="139"/>
      <c r="C57" s="71" t="str">
        <f t="shared" si="2"/>
        <v>CP-049</v>
      </c>
      <c r="D57" s="71" t="s">
        <v>637</v>
      </c>
      <c r="E57" s="71"/>
      <c r="F57" s="71"/>
    </row>
  </sheetData>
  <mergeCells count="10">
    <mergeCell ref="B36:B39"/>
    <mergeCell ref="B42:B46"/>
    <mergeCell ref="B47:B50"/>
    <mergeCell ref="B51:B57"/>
    <mergeCell ref="B8:B11"/>
    <mergeCell ref="B16:B17"/>
    <mergeCell ref="B18:B20"/>
    <mergeCell ref="B21:B24"/>
    <mergeCell ref="B25:B29"/>
    <mergeCell ref="B31:B35"/>
  </mergeCells>
  <pageMargins left="0.25" right="0.25" top="0.75" bottom="0.75" header="0.3" footer="0.3"/>
  <pageSetup paperSize="9" scale="8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3"/>
  <sheetViews>
    <sheetView zoomScaleNormal="100" workbookViewId="0">
      <selection activeCell="B6" sqref="B6"/>
    </sheetView>
  </sheetViews>
  <sheetFormatPr defaultRowHeight="12.75"/>
  <cols>
    <col min="1" max="1" width="9.140625" style="66"/>
    <col min="2" max="2" width="16.28515625" style="66" customWidth="1"/>
    <col min="3" max="3" width="16.85546875" style="66" customWidth="1"/>
    <col min="4" max="4" width="61.42578125" style="66" customWidth="1"/>
    <col min="5" max="5" width="13" style="66" customWidth="1"/>
    <col min="6" max="6" width="63.42578125" style="66" customWidth="1"/>
    <col min="7" max="16384" width="9.140625" style="66"/>
  </cols>
  <sheetData>
    <row r="1" spans="1:6" s="76" customFormat="1">
      <c r="B1" s="82" t="s">
        <v>440</v>
      </c>
      <c r="E1" s="81"/>
      <c r="F1" s="81"/>
    </row>
    <row r="3" spans="1:6" s="76" customFormat="1">
      <c r="B3" s="80"/>
      <c r="C3" s="79"/>
      <c r="D3" s="79"/>
      <c r="E3" s="78"/>
      <c r="F3" s="77"/>
    </row>
    <row r="4" spans="1:6" s="50" customFormat="1">
      <c r="B4" s="135" t="s">
        <v>183</v>
      </c>
      <c r="C4" s="135"/>
      <c r="D4" s="135"/>
      <c r="E4" s="51"/>
    </row>
    <row r="5" spans="1:6" s="50" customFormat="1">
      <c r="C5" s="51" t="s">
        <v>5</v>
      </c>
      <c r="D5" s="50" t="s">
        <v>169</v>
      </c>
      <c r="E5" s="37">
        <f>COUNTIF($E$11:$E$43,B5)</f>
        <v>0</v>
      </c>
    </row>
    <row r="6" spans="1:6" s="50" customFormat="1">
      <c r="C6" s="51" t="s">
        <v>6</v>
      </c>
      <c r="D6" s="50" t="s">
        <v>170</v>
      </c>
      <c r="E6" s="37">
        <f t="shared" ref="E6:E8" si="0">COUNTIF($E$11:$E$43,B6)</f>
        <v>0</v>
      </c>
    </row>
    <row r="7" spans="1:6" s="50" customFormat="1">
      <c r="C7" s="51" t="s">
        <v>7</v>
      </c>
      <c r="D7" s="50" t="s">
        <v>184</v>
      </c>
      <c r="E7" s="37">
        <f t="shared" si="0"/>
        <v>0</v>
      </c>
    </row>
    <row r="8" spans="1:6" s="50" customFormat="1">
      <c r="C8" s="51" t="s">
        <v>8</v>
      </c>
      <c r="D8" s="50" t="s">
        <v>172</v>
      </c>
      <c r="E8" s="37">
        <f t="shared" si="0"/>
        <v>0</v>
      </c>
    </row>
    <row r="9" spans="1:6" s="50" customFormat="1">
      <c r="B9" s="52"/>
      <c r="C9" s="53"/>
      <c r="D9" s="51"/>
      <c r="E9" s="51"/>
    </row>
    <row r="10" spans="1:6" s="57" customFormat="1" ht="25.5">
      <c r="A10" s="54" t="s">
        <v>185</v>
      </c>
      <c r="B10" s="55" t="s">
        <v>1</v>
      </c>
      <c r="C10" s="56" t="s">
        <v>2</v>
      </c>
      <c r="D10" s="55" t="s">
        <v>3</v>
      </c>
      <c r="E10" s="55" t="s">
        <v>168</v>
      </c>
      <c r="F10" s="56" t="s">
        <v>9</v>
      </c>
    </row>
    <row r="11" spans="1:6" ht="25.5">
      <c r="A11" s="54" t="str">
        <f t="shared" ref="A11:A43" si="1">TEXT(ROW()-10,"000")</f>
        <v>001</v>
      </c>
      <c r="B11" s="4" t="s">
        <v>421</v>
      </c>
      <c r="C11" s="59" t="str">
        <f t="shared" ref="C11:C43" si="2">CONCATENATE("TI-",A11)</f>
        <v>TI-001</v>
      </c>
      <c r="D11" s="6" t="s">
        <v>439</v>
      </c>
      <c r="E11" s="11"/>
      <c r="F11" s="6"/>
    </row>
    <row r="12" spans="1:6" ht="25.5">
      <c r="A12" s="54" t="str">
        <f t="shared" si="1"/>
        <v>002</v>
      </c>
      <c r="B12" s="4" t="s">
        <v>421</v>
      </c>
      <c r="C12" s="59" t="str">
        <f t="shared" si="2"/>
        <v>TI-002</v>
      </c>
      <c r="D12" s="6" t="s">
        <v>438</v>
      </c>
      <c r="E12" s="11"/>
      <c r="F12" s="6"/>
    </row>
    <row r="13" spans="1:6" ht="25.5">
      <c r="A13" s="54" t="str">
        <f t="shared" si="1"/>
        <v>003</v>
      </c>
      <c r="B13" s="4" t="s">
        <v>421</v>
      </c>
      <c r="C13" s="59" t="str">
        <f t="shared" si="2"/>
        <v>TI-003</v>
      </c>
      <c r="D13" s="6" t="s">
        <v>437</v>
      </c>
      <c r="E13" s="11"/>
      <c r="F13" s="6"/>
    </row>
    <row r="14" spans="1:6">
      <c r="A14" s="54" t="str">
        <f t="shared" si="1"/>
        <v>004</v>
      </c>
      <c r="B14" s="4" t="s">
        <v>421</v>
      </c>
      <c r="C14" s="59" t="str">
        <f t="shared" si="2"/>
        <v>TI-004</v>
      </c>
      <c r="D14" s="6" t="s">
        <v>436</v>
      </c>
      <c r="E14" s="11"/>
      <c r="F14" s="6"/>
    </row>
    <row r="15" spans="1:6" ht="25.5">
      <c r="A15" s="54" t="str">
        <f t="shared" si="1"/>
        <v>005</v>
      </c>
      <c r="B15" s="4" t="s">
        <v>421</v>
      </c>
      <c r="C15" s="59" t="str">
        <f t="shared" si="2"/>
        <v>TI-005</v>
      </c>
      <c r="D15" s="6" t="s">
        <v>435</v>
      </c>
      <c r="E15" s="11"/>
      <c r="F15" s="6"/>
    </row>
    <row r="16" spans="1:6">
      <c r="A16" s="54" t="str">
        <f t="shared" si="1"/>
        <v>006</v>
      </c>
      <c r="B16" s="4" t="s">
        <v>421</v>
      </c>
      <c r="C16" s="59" t="str">
        <f t="shared" si="2"/>
        <v>TI-006</v>
      </c>
      <c r="D16" s="6" t="s">
        <v>434</v>
      </c>
      <c r="E16" s="11"/>
      <c r="F16" s="6"/>
    </row>
    <row r="17" spans="1:6" ht="25.5">
      <c r="A17" s="54" t="str">
        <f t="shared" si="1"/>
        <v>007</v>
      </c>
      <c r="B17" s="4" t="s">
        <v>421</v>
      </c>
      <c r="C17" s="59" t="str">
        <f t="shared" si="2"/>
        <v>TI-007</v>
      </c>
      <c r="D17" s="6" t="s">
        <v>433</v>
      </c>
      <c r="E17" s="11"/>
      <c r="F17" s="6"/>
    </row>
    <row r="18" spans="1:6">
      <c r="A18" s="54" t="str">
        <f t="shared" si="1"/>
        <v>008</v>
      </c>
      <c r="B18" s="4" t="s">
        <v>421</v>
      </c>
      <c r="C18" s="59" t="str">
        <f t="shared" si="2"/>
        <v>TI-008</v>
      </c>
      <c r="D18" s="6" t="s">
        <v>432</v>
      </c>
      <c r="E18" s="11"/>
      <c r="F18" s="6"/>
    </row>
    <row r="19" spans="1:6">
      <c r="A19" s="54" t="str">
        <f t="shared" si="1"/>
        <v>009</v>
      </c>
      <c r="B19" s="4" t="s">
        <v>421</v>
      </c>
      <c r="C19" s="59" t="str">
        <f t="shared" si="2"/>
        <v>TI-009</v>
      </c>
      <c r="D19" s="6" t="s">
        <v>431</v>
      </c>
      <c r="E19" s="11"/>
      <c r="F19" s="6"/>
    </row>
    <row r="20" spans="1:6" ht="25.5">
      <c r="A20" s="54" t="str">
        <f t="shared" si="1"/>
        <v>010</v>
      </c>
      <c r="B20" s="4" t="s">
        <v>421</v>
      </c>
      <c r="C20" s="59" t="str">
        <f t="shared" si="2"/>
        <v>TI-010</v>
      </c>
      <c r="D20" s="6" t="s">
        <v>430</v>
      </c>
      <c r="E20" s="11"/>
      <c r="F20" s="6"/>
    </row>
    <row r="21" spans="1:6" ht="63.75">
      <c r="A21" s="54" t="str">
        <f t="shared" si="1"/>
        <v>011</v>
      </c>
      <c r="B21" s="4" t="s">
        <v>421</v>
      </c>
      <c r="C21" s="59" t="str">
        <f t="shared" si="2"/>
        <v>TI-011</v>
      </c>
      <c r="D21" s="6" t="s">
        <v>429</v>
      </c>
      <c r="E21" s="11"/>
      <c r="F21" s="6"/>
    </row>
    <row r="22" spans="1:6" ht="51">
      <c r="A22" s="54" t="str">
        <f t="shared" si="1"/>
        <v>012</v>
      </c>
      <c r="B22" s="4" t="s">
        <v>421</v>
      </c>
      <c r="C22" s="59" t="str">
        <f t="shared" si="2"/>
        <v>TI-012</v>
      </c>
      <c r="D22" s="6" t="s">
        <v>428</v>
      </c>
      <c r="E22" s="11"/>
      <c r="F22" s="6"/>
    </row>
    <row r="23" spans="1:6">
      <c r="A23" s="54" t="str">
        <f t="shared" si="1"/>
        <v>013</v>
      </c>
      <c r="B23" s="4" t="s">
        <v>421</v>
      </c>
      <c r="C23" s="59" t="str">
        <f t="shared" si="2"/>
        <v>TI-013</v>
      </c>
      <c r="D23" s="6" t="s">
        <v>427</v>
      </c>
      <c r="E23" s="11"/>
      <c r="F23" s="6"/>
    </row>
    <row r="24" spans="1:6">
      <c r="A24" s="54" t="str">
        <f t="shared" si="1"/>
        <v>014</v>
      </c>
      <c r="B24" s="4" t="s">
        <v>421</v>
      </c>
      <c r="C24" s="59" t="str">
        <f t="shared" si="2"/>
        <v>TI-014</v>
      </c>
      <c r="D24" s="6" t="s">
        <v>426</v>
      </c>
      <c r="E24" s="11"/>
      <c r="F24" s="6"/>
    </row>
    <row r="25" spans="1:6">
      <c r="A25" s="54" t="str">
        <f t="shared" si="1"/>
        <v>015</v>
      </c>
      <c r="B25" s="4" t="s">
        <v>421</v>
      </c>
      <c r="C25" s="59" t="str">
        <f t="shared" si="2"/>
        <v>TI-015</v>
      </c>
      <c r="D25" s="6" t="s">
        <v>425</v>
      </c>
      <c r="E25" s="11"/>
      <c r="F25" s="6"/>
    </row>
    <row r="26" spans="1:6" ht="38.25">
      <c r="A26" s="54" t="str">
        <f t="shared" si="1"/>
        <v>016</v>
      </c>
      <c r="B26" s="4" t="s">
        <v>421</v>
      </c>
      <c r="C26" s="59" t="str">
        <f t="shared" si="2"/>
        <v>TI-016</v>
      </c>
      <c r="D26" s="6" t="s">
        <v>424</v>
      </c>
      <c r="E26" s="11"/>
      <c r="F26" s="6"/>
    </row>
    <row r="27" spans="1:6" ht="25.5">
      <c r="A27" s="54" t="str">
        <f t="shared" si="1"/>
        <v>017</v>
      </c>
      <c r="B27" s="4" t="s">
        <v>421</v>
      </c>
      <c r="C27" s="59" t="str">
        <f t="shared" si="2"/>
        <v>TI-017</v>
      </c>
      <c r="D27" s="6" t="s">
        <v>423</v>
      </c>
      <c r="E27" s="11"/>
      <c r="F27" s="6"/>
    </row>
    <row r="28" spans="1:6">
      <c r="A28" s="54" t="str">
        <f t="shared" si="1"/>
        <v>018</v>
      </c>
      <c r="B28" s="4" t="s">
        <v>421</v>
      </c>
      <c r="C28" s="59" t="str">
        <f t="shared" si="2"/>
        <v>TI-018</v>
      </c>
      <c r="D28" s="6" t="s">
        <v>422</v>
      </c>
      <c r="E28" s="11"/>
      <c r="F28" s="6"/>
    </row>
    <row r="29" spans="1:6" ht="25.5">
      <c r="A29" s="54" t="str">
        <f t="shared" si="1"/>
        <v>019</v>
      </c>
      <c r="B29" s="4" t="s">
        <v>421</v>
      </c>
      <c r="C29" s="59" t="str">
        <f t="shared" si="2"/>
        <v>TI-019</v>
      </c>
      <c r="D29" s="6" t="s">
        <v>420</v>
      </c>
      <c r="E29" s="11"/>
      <c r="F29" s="6"/>
    </row>
    <row r="30" spans="1:6" ht="51">
      <c r="A30" s="54" t="str">
        <f t="shared" si="1"/>
        <v>020</v>
      </c>
      <c r="B30" s="4" t="s">
        <v>413</v>
      </c>
      <c r="C30" s="59" t="str">
        <f t="shared" si="2"/>
        <v>TI-020</v>
      </c>
      <c r="D30" s="6" t="s">
        <v>639</v>
      </c>
      <c r="E30" s="11"/>
      <c r="F30" s="6"/>
    </row>
    <row r="31" spans="1:6">
      <c r="A31" s="54" t="str">
        <f t="shared" si="1"/>
        <v>021</v>
      </c>
      <c r="B31" s="4" t="s">
        <v>413</v>
      </c>
      <c r="C31" s="59" t="str">
        <f t="shared" si="2"/>
        <v>TI-021</v>
      </c>
      <c r="D31" s="6" t="s">
        <v>419</v>
      </c>
      <c r="E31" s="11"/>
      <c r="F31" s="6"/>
    </row>
    <row r="32" spans="1:6">
      <c r="A32" s="54" t="str">
        <f t="shared" si="1"/>
        <v>022</v>
      </c>
      <c r="B32" s="4" t="s">
        <v>413</v>
      </c>
      <c r="C32" s="59" t="str">
        <f t="shared" si="2"/>
        <v>TI-022</v>
      </c>
      <c r="D32" s="6" t="s">
        <v>418</v>
      </c>
      <c r="E32" s="11"/>
      <c r="F32" s="6"/>
    </row>
    <row r="33" spans="1:6">
      <c r="A33" s="54" t="str">
        <f t="shared" si="1"/>
        <v>023</v>
      </c>
      <c r="B33" s="4" t="s">
        <v>413</v>
      </c>
      <c r="C33" s="59" t="str">
        <f t="shared" si="2"/>
        <v>TI-023</v>
      </c>
      <c r="D33" s="6" t="s">
        <v>417</v>
      </c>
      <c r="E33" s="11"/>
      <c r="F33" s="6"/>
    </row>
    <row r="34" spans="1:6">
      <c r="A34" s="54" t="str">
        <f t="shared" si="1"/>
        <v>024</v>
      </c>
      <c r="B34" s="4" t="s">
        <v>413</v>
      </c>
      <c r="C34" s="59" t="str">
        <f t="shared" si="2"/>
        <v>TI-024</v>
      </c>
      <c r="D34" s="6" t="s">
        <v>416</v>
      </c>
      <c r="E34" s="11"/>
      <c r="F34" s="6"/>
    </row>
    <row r="35" spans="1:6">
      <c r="A35" s="54" t="str">
        <f t="shared" si="1"/>
        <v>025</v>
      </c>
      <c r="B35" s="4" t="s">
        <v>413</v>
      </c>
      <c r="C35" s="59" t="str">
        <f t="shared" si="2"/>
        <v>TI-025</v>
      </c>
      <c r="D35" s="6" t="s">
        <v>415</v>
      </c>
      <c r="E35" s="11"/>
      <c r="F35" s="6"/>
    </row>
    <row r="36" spans="1:6">
      <c r="A36" s="54" t="str">
        <f t="shared" si="1"/>
        <v>026</v>
      </c>
      <c r="B36" s="4" t="s">
        <v>413</v>
      </c>
      <c r="C36" s="59" t="str">
        <f t="shared" si="2"/>
        <v>TI-026</v>
      </c>
      <c r="D36" s="6" t="s">
        <v>414</v>
      </c>
      <c r="E36" s="11"/>
      <c r="F36" s="6"/>
    </row>
    <row r="37" spans="1:6">
      <c r="A37" s="54" t="str">
        <f t="shared" si="1"/>
        <v>027</v>
      </c>
      <c r="B37" s="4" t="s">
        <v>413</v>
      </c>
      <c r="C37" s="59" t="str">
        <f t="shared" si="2"/>
        <v>TI-027</v>
      </c>
      <c r="D37" s="6" t="s">
        <v>412</v>
      </c>
      <c r="E37" s="11"/>
      <c r="F37" s="6"/>
    </row>
    <row r="38" spans="1:6" ht="25.5">
      <c r="A38" s="54" t="str">
        <f t="shared" si="1"/>
        <v>028</v>
      </c>
      <c r="B38" s="4" t="s">
        <v>406</v>
      </c>
      <c r="C38" s="59" t="str">
        <f t="shared" si="2"/>
        <v>TI-028</v>
      </c>
      <c r="D38" s="6" t="s">
        <v>638</v>
      </c>
      <c r="E38" s="11"/>
      <c r="F38" s="6"/>
    </row>
    <row r="39" spans="1:6">
      <c r="A39" s="54" t="str">
        <f t="shared" si="1"/>
        <v>029</v>
      </c>
      <c r="B39" s="4" t="s">
        <v>406</v>
      </c>
      <c r="C39" s="59" t="str">
        <f t="shared" si="2"/>
        <v>TI-029</v>
      </c>
      <c r="D39" s="6" t="s">
        <v>411</v>
      </c>
      <c r="E39" s="11"/>
      <c r="F39" s="6"/>
    </row>
    <row r="40" spans="1:6" ht="38.25">
      <c r="A40" s="54" t="str">
        <f t="shared" si="1"/>
        <v>030</v>
      </c>
      <c r="B40" s="4" t="s">
        <v>406</v>
      </c>
      <c r="C40" s="59" t="str">
        <f t="shared" si="2"/>
        <v>TI-030</v>
      </c>
      <c r="D40" s="6" t="s">
        <v>410</v>
      </c>
      <c r="E40" s="11"/>
      <c r="F40" s="6"/>
    </row>
    <row r="41" spans="1:6">
      <c r="A41" s="54" t="str">
        <f t="shared" si="1"/>
        <v>031</v>
      </c>
      <c r="B41" s="4" t="s">
        <v>406</v>
      </c>
      <c r="C41" s="59" t="str">
        <f t="shared" si="2"/>
        <v>TI-031</v>
      </c>
      <c r="D41" s="6" t="s">
        <v>409</v>
      </c>
      <c r="E41" s="11"/>
      <c r="F41" s="6"/>
    </row>
    <row r="42" spans="1:6">
      <c r="A42" s="54" t="str">
        <f t="shared" si="1"/>
        <v>032</v>
      </c>
      <c r="B42" s="4" t="s">
        <v>406</v>
      </c>
      <c r="C42" s="59" t="str">
        <f t="shared" si="2"/>
        <v>TI-032</v>
      </c>
      <c r="D42" s="6" t="s">
        <v>408</v>
      </c>
      <c r="E42" s="11"/>
      <c r="F42" s="6"/>
    </row>
    <row r="43" spans="1:6" ht="38.25">
      <c r="A43" s="54" t="str">
        <f t="shared" si="1"/>
        <v>033</v>
      </c>
      <c r="B43" s="4" t="s">
        <v>406</v>
      </c>
      <c r="C43" s="59" t="str">
        <f t="shared" si="2"/>
        <v>TI-033</v>
      </c>
      <c r="D43" s="6" t="s">
        <v>407</v>
      </c>
      <c r="E43" s="11"/>
      <c r="F43" s="6"/>
    </row>
  </sheetData>
  <mergeCells count="1">
    <mergeCell ref="B4:D4"/>
  </mergeCells>
  <pageMargins left="0.25" right="0.25" top="0.75" bottom="0.75" header="0.3" footer="0.3"/>
  <pageSetup paperSize="9" scale="80" fitToHeight="0" orientation="landscape" r:id="rId1"/>
  <headerFooter alignWithMargins="0">
    <oddHeader>&amp;A</oddHead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3"/>
  <sheetViews>
    <sheetView showGridLines="0" zoomScaleNormal="100" workbookViewId="0">
      <selection activeCell="B6" sqref="B6"/>
    </sheetView>
  </sheetViews>
  <sheetFormatPr defaultRowHeight="12"/>
  <cols>
    <col min="1" max="1" width="9.140625" style="83"/>
    <col min="2" max="2" width="24.85546875" style="86" customWidth="1"/>
    <col min="3" max="3" width="15.5703125" style="84" bestFit="1" customWidth="1"/>
    <col min="4" max="4" width="62.5703125" style="86" customWidth="1"/>
    <col min="5" max="5" width="11.85546875" style="85" bestFit="1" customWidth="1"/>
    <col min="6" max="6" width="58.7109375" style="84" customWidth="1"/>
    <col min="7" max="16384" width="9.140625" style="83"/>
  </cols>
  <sheetData>
    <row r="1" spans="1:6">
      <c r="B1" s="99" t="s">
        <v>543</v>
      </c>
      <c r="C1" s="83"/>
      <c r="D1" s="83"/>
      <c r="E1" s="83"/>
      <c r="F1" s="83"/>
    </row>
    <row r="3" spans="1:6">
      <c r="B3" s="98"/>
      <c r="C3" s="83"/>
      <c r="D3" s="83"/>
      <c r="E3" s="83"/>
      <c r="F3" s="83"/>
    </row>
    <row r="4" spans="1:6" s="50" customFormat="1" ht="12.75">
      <c r="A4" s="54"/>
      <c r="B4" s="140" t="s">
        <v>183</v>
      </c>
      <c r="C4" s="140"/>
      <c r="D4" s="140"/>
      <c r="E4" s="134"/>
      <c r="F4" s="54"/>
    </row>
    <row r="5" spans="1:6" s="50" customFormat="1" ht="12.75">
      <c r="A5" s="54"/>
      <c r="B5" s="54"/>
      <c r="C5" s="134" t="s">
        <v>5</v>
      </c>
      <c r="D5" s="54" t="s">
        <v>169</v>
      </c>
      <c r="E5" s="37">
        <f>COUNTIF($E$11:$E$103,B5)</f>
        <v>0</v>
      </c>
      <c r="F5" s="54"/>
    </row>
    <row r="6" spans="1:6" s="50" customFormat="1" ht="12.75">
      <c r="A6" s="54"/>
      <c r="B6" s="54"/>
      <c r="C6" s="134" t="s">
        <v>6</v>
      </c>
      <c r="D6" s="54" t="s">
        <v>170</v>
      </c>
      <c r="E6" s="37">
        <f t="shared" ref="E6:E8" si="0">COUNTIF($E$11:$E$103,B6)</f>
        <v>0</v>
      </c>
      <c r="F6" s="54"/>
    </row>
    <row r="7" spans="1:6" s="50" customFormat="1" ht="12.75">
      <c r="A7" s="54"/>
      <c r="B7" s="54"/>
      <c r="C7" s="134" t="s">
        <v>7</v>
      </c>
      <c r="D7" s="54" t="s">
        <v>184</v>
      </c>
      <c r="E7" s="37">
        <f t="shared" si="0"/>
        <v>0</v>
      </c>
      <c r="F7" s="54"/>
    </row>
    <row r="8" spans="1:6" s="50" customFormat="1" ht="12.75">
      <c r="A8" s="54"/>
      <c r="B8" s="54"/>
      <c r="C8" s="134" t="s">
        <v>8</v>
      </c>
      <c r="D8" s="54" t="s">
        <v>172</v>
      </c>
      <c r="E8" s="37">
        <f t="shared" si="0"/>
        <v>0</v>
      </c>
      <c r="F8" s="54"/>
    </row>
    <row r="9" spans="1:6" s="50" customFormat="1" ht="12.75">
      <c r="B9" s="52"/>
      <c r="C9" s="53"/>
      <c r="D9" s="51"/>
      <c r="E9" s="51"/>
    </row>
    <row r="10" spans="1:6" s="57" customFormat="1" ht="25.5">
      <c r="A10" s="54" t="s">
        <v>185</v>
      </c>
      <c r="B10" s="55" t="s">
        <v>1</v>
      </c>
      <c r="C10" s="56" t="s">
        <v>2</v>
      </c>
      <c r="D10" s="55" t="s">
        <v>3</v>
      </c>
      <c r="E10" s="55" t="s">
        <v>168</v>
      </c>
      <c r="F10" s="56" t="s">
        <v>9</v>
      </c>
    </row>
    <row r="11" spans="1:6" s="87" customFormat="1" ht="24">
      <c r="A11" s="54" t="str">
        <f t="shared" ref="A11:A42" si="1">TEXT(ROW()-10,"000")</f>
        <v>001</v>
      </c>
      <c r="B11" s="94" t="s">
        <v>538</v>
      </c>
      <c r="C11" s="59" t="str">
        <f t="shared" ref="C11:C42" si="2">CONCATENATE("HI-",A11)</f>
        <v>HI-001</v>
      </c>
      <c r="D11" s="90" t="s">
        <v>542</v>
      </c>
      <c r="E11" s="89"/>
      <c r="F11" s="88"/>
    </row>
    <row r="12" spans="1:6" s="87" customFormat="1" ht="24">
      <c r="A12" s="54" t="str">
        <f t="shared" si="1"/>
        <v>002</v>
      </c>
      <c r="B12" s="94" t="s">
        <v>538</v>
      </c>
      <c r="C12" s="59" t="str">
        <f t="shared" si="2"/>
        <v>HI-002</v>
      </c>
      <c r="D12" s="90" t="s">
        <v>541</v>
      </c>
      <c r="E12" s="89"/>
      <c r="F12" s="88"/>
    </row>
    <row r="13" spans="1:6" s="87" customFormat="1" ht="24">
      <c r="A13" s="54" t="str">
        <f t="shared" si="1"/>
        <v>003</v>
      </c>
      <c r="B13" s="94" t="s">
        <v>538</v>
      </c>
      <c r="C13" s="59" t="str">
        <f t="shared" si="2"/>
        <v>HI-003</v>
      </c>
      <c r="D13" s="90" t="s">
        <v>540</v>
      </c>
      <c r="E13" s="89"/>
      <c r="F13" s="88"/>
    </row>
    <row r="14" spans="1:6" s="87" customFormat="1" ht="24">
      <c r="A14" s="54" t="str">
        <f t="shared" si="1"/>
        <v>004</v>
      </c>
      <c r="B14" s="94" t="s">
        <v>538</v>
      </c>
      <c r="C14" s="59" t="str">
        <f t="shared" si="2"/>
        <v>HI-004</v>
      </c>
      <c r="D14" s="90" t="s">
        <v>539</v>
      </c>
      <c r="E14" s="89"/>
      <c r="F14" s="88"/>
    </row>
    <row r="15" spans="1:6" s="87" customFormat="1" ht="12.75">
      <c r="A15" s="54" t="str">
        <f t="shared" si="1"/>
        <v>005</v>
      </c>
      <c r="B15" s="94" t="s">
        <v>538</v>
      </c>
      <c r="C15" s="59" t="str">
        <f t="shared" si="2"/>
        <v>HI-005</v>
      </c>
      <c r="D15" s="90" t="s">
        <v>537</v>
      </c>
      <c r="E15" s="89"/>
      <c r="F15" s="88"/>
    </row>
    <row r="16" spans="1:6" s="87" customFormat="1" ht="48">
      <c r="A16" s="54" t="str">
        <f t="shared" si="1"/>
        <v>006</v>
      </c>
      <c r="B16" s="93" t="s">
        <v>523</v>
      </c>
      <c r="C16" s="59" t="str">
        <f t="shared" si="2"/>
        <v>HI-006</v>
      </c>
      <c r="D16" s="90" t="s">
        <v>536</v>
      </c>
      <c r="E16" s="89"/>
      <c r="F16" s="88"/>
    </row>
    <row r="17" spans="1:6" s="87" customFormat="1" ht="36">
      <c r="A17" s="54" t="str">
        <f t="shared" si="1"/>
        <v>007</v>
      </c>
      <c r="B17" s="93" t="s">
        <v>523</v>
      </c>
      <c r="C17" s="59" t="str">
        <f t="shared" si="2"/>
        <v>HI-007</v>
      </c>
      <c r="D17" s="90" t="s">
        <v>535</v>
      </c>
      <c r="E17" s="89"/>
      <c r="F17" s="88"/>
    </row>
    <row r="18" spans="1:6" s="87" customFormat="1" ht="48">
      <c r="A18" s="54" t="str">
        <f t="shared" si="1"/>
        <v>008</v>
      </c>
      <c r="B18" s="93" t="s">
        <v>523</v>
      </c>
      <c r="C18" s="59" t="str">
        <f t="shared" si="2"/>
        <v>HI-008</v>
      </c>
      <c r="D18" s="90" t="s">
        <v>534</v>
      </c>
      <c r="E18" s="89"/>
      <c r="F18" s="88"/>
    </row>
    <row r="19" spans="1:6" s="87" customFormat="1" ht="36">
      <c r="A19" s="54" t="str">
        <f t="shared" si="1"/>
        <v>009</v>
      </c>
      <c r="B19" s="93" t="s">
        <v>523</v>
      </c>
      <c r="C19" s="59" t="str">
        <f t="shared" si="2"/>
        <v>HI-009</v>
      </c>
      <c r="D19" s="90" t="s">
        <v>533</v>
      </c>
      <c r="E19" s="89"/>
      <c r="F19" s="88"/>
    </row>
    <row r="20" spans="1:6" s="87" customFormat="1" ht="24">
      <c r="A20" s="54" t="str">
        <f t="shared" si="1"/>
        <v>010</v>
      </c>
      <c r="B20" s="93" t="s">
        <v>523</v>
      </c>
      <c r="C20" s="59" t="str">
        <f t="shared" si="2"/>
        <v>HI-010</v>
      </c>
      <c r="D20" s="90" t="s">
        <v>532</v>
      </c>
      <c r="E20" s="89"/>
      <c r="F20" s="88"/>
    </row>
    <row r="21" spans="1:6" s="87" customFormat="1" ht="24">
      <c r="A21" s="54" t="str">
        <f t="shared" si="1"/>
        <v>011</v>
      </c>
      <c r="B21" s="93" t="s">
        <v>523</v>
      </c>
      <c r="C21" s="59" t="str">
        <f t="shared" si="2"/>
        <v>HI-011</v>
      </c>
      <c r="D21" s="90" t="s">
        <v>531</v>
      </c>
      <c r="E21" s="89"/>
      <c r="F21" s="88"/>
    </row>
    <row r="22" spans="1:6" s="87" customFormat="1" ht="24">
      <c r="A22" s="54" t="str">
        <f t="shared" si="1"/>
        <v>012</v>
      </c>
      <c r="B22" s="93" t="s">
        <v>523</v>
      </c>
      <c r="C22" s="59" t="str">
        <f t="shared" si="2"/>
        <v>HI-012</v>
      </c>
      <c r="D22" s="90" t="s">
        <v>530</v>
      </c>
      <c r="E22" s="89"/>
      <c r="F22" s="88"/>
    </row>
    <row r="23" spans="1:6" s="87" customFormat="1" ht="24">
      <c r="A23" s="54" t="str">
        <f t="shared" si="1"/>
        <v>013</v>
      </c>
      <c r="B23" s="93" t="s">
        <v>523</v>
      </c>
      <c r="C23" s="59" t="str">
        <f t="shared" si="2"/>
        <v>HI-013</v>
      </c>
      <c r="D23" s="90" t="s">
        <v>529</v>
      </c>
      <c r="E23" s="89"/>
      <c r="F23" s="88"/>
    </row>
    <row r="24" spans="1:6" s="87" customFormat="1" ht="36">
      <c r="A24" s="54" t="str">
        <f t="shared" si="1"/>
        <v>014</v>
      </c>
      <c r="B24" s="93" t="s">
        <v>523</v>
      </c>
      <c r="C24" s="59" t="str">
        <f t="shared" si="2"/>
        <v>HI-014</v>
      </c>
      <c r="D24" s="90" t="s">
        <v>528</v>
      </c>
      <c r="E24" s="89"/>
      <c r="F24" s="88"/>
    </row>
    <row r="25" spans="1:6" s="87" customFormat="1" ht="36">
      <c r="A25" s="54" t="str">
        <f t="shared" si="1"/>
        <v>015</v>
      </c>
      <c r="B25" s="93" t="s">
        <v>523</v>
      </c>
      <c r="C25" s="59" t="str">
        <f t="shared" si="2"/>
        <v>HI-015</v>
      </c>
      <c r="D25" s="90" t="s">
        <v>527</v>
      </c>
      <c r="E25" s="89"/>
      <c r="F25" s="88"/>
    </row>
    <row r="26" spans="1:6" s="87" customFormat="1" ht="24">
      <c r="A26" s="54" t="str">
        <f t="shared" si="1"/>
        <v>016</v>
      </c>
      <c r="B26" s="93" t="s">
        <v>523</v>
      </c>
      <c r="C26" s="59" t="str">
        <f t="shared" si="2"/>
        <v>HI-016</v>
      </c>
      <c r="D26" s="90" t="s">
        <v>526</v>
      </c>
      <c r="E26" s="89"/>
      <c r="F26" s="88"/>
    </row>
    <row r="27" spans="1:6" s="87" customFormat="1" ht="36">
      <c r="A27" s="54" t="str">
        <f t="shared" si="1"/>
        <v>017</v>
      </c>
      <c r="B27" s="93" t="s">
        <v>523</v>
      </c>
      <c r="C27" s="59" t="str">
        <f t="shared" si="2"/>
        <v>HI-017</v>
      </c>
      <c r="D27" s="90" t="s">
        <v>525</v>
      </c>
      <c r="E27" s="89"/>
      <c r="F27" s="88"/>
    </row>
    <row r="28" spans="1:6" s="87" customFormat="1" ht="24">
      <c r="A28" s="54" t="str">
        <f t="shared" si="1"/>
        <v>018</v>
      </c>
      <c r="B28" s="93" t="s">
        <v>523</v>
      </c>
      <c r="C28" s="59" t="str">
        <f t="shared" si="2"/>
        <v>HI-018</v>
      </c>
      <c r="D28" s="90" t="s">
        <v>524</v>
      </c>
      <c r="E28" s="89"/>
      <c r="F28" s="88"/>
    </row>
    <row r="29" spans="1:6" s="87" customFormat="1" ht="24">
      <c r="A29" s="54" t="str">
        <f t="shared" si="1"/>
        <v>019</v>
      </c>
      <c r="B29" s="93" t="s">
        <v>523</v>
      </c>
      <c r="C29" s="59" t="str">
        <f t="shared" si="2"/>
        <v>HI-019</v>
      </c>
      <c r="D29" s="90" t="s">
        <v>522</v>
      </c>
      <c r="E29" s="89"/>
      <c r="F29" s="88"/>
    </row>
    <row r="30" spans="1:6" s="95" customFormat="1" ht="12.75">
      <c r="A30" s="54" t="str">
        <f t="shared" si="1"/>
        <v>020</v>
      </c>
      <c r="B30" s="97" t="s">
        <v>517</v>
      </c>
      <c r="C30" s="59" t="str">
        <f t="shared" si="2"/>
        <v>HI-020</v>
      </c>
      <c r="D30" s="90" t="s">
        <v>521</v>
      </c>
      <c r="E30" s="89"/>
      <c r="F30" s="88"/>
    </row>
    <row r="31" spans="1:6" s="87" customFormat="1" ht="12.75">
      <c r="A31" s="54" t="str">
        <f t="shared" si="1"/>
        <v>021</v>
      </c>
      <c r="B31" s="97" t="s">
        <v>517</v>
      </c>
      <c r="C31" s="59" t="str">
        <f t="shared" si="2"/>
        <v>HI-021</v>
      </c>
      <c r="D31" s="90" t="s">
        <v>520</v>
      </c>
      <c r="E31" s="89"/>
      <c r="F31" s="88"/>
    </row>
    <row r="32" spans="1:6" s="87" customFormat="1" ht="12.75">
      <c r="A32" s="54" t="str">
        <f t="shared" si="1"/>
        <v>022</v>
      </c>
      <c r="B32" s="97" t="s">
        <v>517</v>
      </c>
      <c r="C32" s="59" t="str">
        <f t="shared" si="2"/>
        <v>HI-022</v>
      </c>
      <c r="D32" s="90" t="s">
        <v>519</v>
      </c>
      <c r="E32" s="89"/>
      <c r="F32" s="88"/>
    </row>
    <row r="33" spans="1:6" s="87" customFormat="1" ht="12.75">
      <c r="A33" s="54" t="str">
        <f t="shared" si="1"/>
        <v>023</v>
      </c>
      <c r="B33" s="97" t="s">
        <v>517</v>
      </c>
      <c r="C33" s="59" t="str">
        <f t="shared" si="2"/>
        <v>HI-023</v>
      </c>
      <c r="D33" s="90" t="s">
        <v>518</v>
      </c>
      <c r="E33" s="89"/>
      <c r="F33" s="88"/>
    </row>
    <row r="34" spans="1:6" s="87" customFormat="1" ht="12.75">
      <c r="A34" s="54" t="str">
        <f t="shared" si="1"/>
        <v>024</v>
      </c>
      <c r="B34" s="97" t="s">
        <v>517</v>
      </c>
      <c r="C34" s="59" t="str">
        <f t="shared" si="2"/>
        <v>HI-024</v>
      </c>
      <c r="D34" s="90" t="s">
        <v>516</v>
      </c>
      <c r="E34" s="89"/>
      <c r="F34" s="88"/>
    </row>
    <row r="35" spans="1:6" s="87" customFormat="1" ht="48">
      <c r="A35" s="54" t="str">
        <f t="shared" si="1"/>
        <v>025</v>
      </c>
      <c r="B35" s="93" t="s">
        <v>475</v>
      </c>
      <c r="C35" s="59" t="str">
        <f t="shared" si="2"/>
        <v>HI-025</v>
      </c>
      <c r="D35" s="90" t="s">
        <v>515</v>
      </c>
      <c r="E35" s="89"/>
      <c r="F35" s="88"/>
    </row>
    <row r="36" spans="1:6" s="87" customFormat="1" ht="48">
      <c r="A36" s="54" t="str">
        <f t="shared" si="1"/>
        <v>026</v>
      </c>
      <c r="B36" s="93" t="s">
        <v>475</v>
      </c>
      <c r="C36" s="59" t="str">
        <f t="shared" si="2"/>
        <v>HI-026</v>
      </c>
      <c r="D36" s="90" t="s">
        <v>514</v>
      </c>
      <c r="E36" s="89"/>
      <c r="F36" s="88"/>
    </row>
    <row r="37" spans="1:6" s="87" customFormat="1" ht="48">
      <c r="A37" s="54" t="str">
        <f t="shared" si="1"/>
        <v>027</v>
      </c>
      <c r="B37" s="93" t="s">
        <v>475</v>
      </c>
      <c r="C37" s="59" t="str">
        <f t="shared" si="2"/>
        <v>HI-027</v>
      </c>
      <c r="D37" s="90" t="s">
        <v>513</v>
      </c>
      <c r="E37" s="89"/>
      <c r="F37" s="88"/>
    </row>
    <row r="38" spans="1:6" s="87" customFormat="1" ht="24">
      <c r="A38" s="54" t="str">
        <f t="shared" si="1"/>
        <v>028</v>
      </c>
      <c r="B38" s="93" t="s">
        <v>475</v>
      </c>
      <c r="C38" s="59" t="str">
        <f t="shared" si="2"/>
        <v>HI-028</v>
      </c>
      <c r="D38" s="90" t="s">
        <v>512</v>
      </c>
      <c r="E38" s="89"/>
      <c r="F38" s="88"/>
    </row>
    <row r="39" spans="1:6" s="87" customFormat="1" ht="36">
      <c r="A39" s="54" t="str">
        <f t="shared" si="1"/>
        <v>029</v>
      </c>
      <c r="B39" s="93" t="s">
        <v>475</v>
      </c>
      <c r="C39" s="59" t="str">
        <f t="shared" si="2"/>
        <v>HI-029</v>
      </c>
      <c r="D39" s="90" t="s">
        <v>511</v>
      </c>
      <c r="E39" s="89"/>
      <c r="F39" s="88"/>
    </row>
    <row r="40" spans="1:6" s="87" customFormat="1" ht="36">
      <c r="A40" s="54" t="str">
        <f t="shared" si="1"/>
        <v>030</v>
      </c>
      <c r="B40" s="93" t="s">
        <v>475</v>
      </c>
      <c r="C40" s="59" t="str">
        <f t="shared" si="2"/>
        <v>HI-030</v>
      </c>
      <c r="D40" s="90" t="s">
        <v>510</v>
      </c>
      <c r="E40" s="89"/>
      <c r="F40" s="88"/>
    </row>
    <row r="41" spans="1:6" s="87" customFormat="1" ht="24">
      <c r="A41" s="54" t="str">
        <f t="shared" si="1"/>
        <v>031</v>
      </c>
      <c r="B41" s="93" t="s">
        <v>475</v>
      </c>
      <c r="C41" s="59" t="str">
        <f t="shared" si="2"/>
        <v>HI-031</v>
      </c>
      <c r="D41" s="90" t="s">
        <v>509</v>
      </c>
      <c r="E41" s="89"/>
      <c r="F41" s="88"/>
    </row>
    <row r="42" spans="1:6" s="87" customFormat="1" ht="24">
      <c r="A42" s="54" t="str">
        <f t="shared" si="1"/>
        <v>032</v>
      </c>
      <c r="B42" s="93" t="s">
        <v>475</v>
      </c>
      <c r="C42" s="59" t="str">
        <f t="shared" si="2"/>
        <v>HI-032</v>
      </c>
      <c r="D42" s="90" t="s">
        <v>508</v>
      </c>
      <c r="E42" s="89"/>
      <c r="F42" s="88"/>
    </row>
    <row r="43" spans="1:6" s="87" customFormat="1" ht="24">
      <c r="A43" s="54" t="str">
        <f t="shared" ref="A43:A74" si="3">TEXT(ROW()-10,"000")</f>
        <v>033</v>
      </c>
      <c r="B43" s="93" t="s">
        <v>475</v>
      </c>
      <c r="C43" s="59" t="str">
        <f t="shared" ref="C43:C74" si="4">CONCATENATE("HI-",A43)</f>
        <v>HI-033</v>
      </c>
      <c r="D43" s="90" t="s">
        <v>507</v>
      </c>
      <c r="E43" s="89"/>
      <c r="F43" s="88"/>
    </row>
    <row r="44" spans="1:6" s="87" customFormat="1" ht="36">
      <c r="A44" s="54" t="str">
        <f t="shared" si="3"/>
        <v>034</v>
      </c>
      <c r="B44" s="93" t="s">
        <v>475</v>
      </c>
      <c r="C44" s="59" t="str">
        <f t="shared" si="4"/>
        <v>HI-034</v>
      </c>
      <c r="D44" s="96" t="s">
        <v>506</v>
      </c>
      <c r="E44" s="89"/>
      <c r="F44" s="88"/>
    </row>
    <row r="45" spans="1:6" s="87" customFormat="1" ht="36">
      <c r="A45" s="54" t="str">
        <f t="shared" si="3"/>
        <v>035</v>
      </c>
      <c r="B45" s="93" t="s">
        <v>475</v>
      </c>
      <c r="C45" s="59" t="str">
        <f t="shared" si="4"/>
        <v>HI-035</v>
      </c>
      <c r="D45" s="96" t="s">
        <v>505</v>
      </c>
      <c r="E45" s="89"/>
      <c r="F45" s="88"/>
    </row>
    <row r="46" spans="1:6" s="87" customFormat="1" ht="60">
      <c r="A46" s="54" t="str">
        <f t="shared" si="3"/>
        <v>036</v>
      </c>
      <c r="B46" s="93" t="s">
        <v>475</v>
      </c>
      <c r="C46" s="59" t="str">
        <f t="shared" si="4"/>
        <v>HI-036</v>
      </c>
      <c r="D46" s="96" t="s">
        <v>504</v>
      </c>
      <c r="E46" s="89"/>
      <c r="F46" s="88"/>
    </row>
    <row r="47" spans="1:6" s="95" customFormat="1" ht="24">
      <c r="A47" s="54" t="str">
        <f t="shared" si="3"/>
        <v>037</v>
      </c>
      <c r="B47" s="93" t="s">
        <v>475</v>
      </c>
      <c r="C47" s="59" t="str">
        <f t="shared" si="4"/>
        <v>HI-037</v>
      </c>
      <c r="D47" s="90" t="s">
        <v>503</v>
      </c>
      <c r="E47" s="89"/>
      <c r="F47" s="88"/>
    </row>
    <row r="48" spans="1:6" s="95" customFormat="1" ht="36">
      <c r="A48" s="54" t="str">
        <f t="shared" si="3"/>
        <v>038</v>
      </c>
      <c r="B48" s="93" t="s">
        <v>475</v>
      </c>
      <c r="C48" s="59" t="str">
        <f t="shared" si="4"/>
        <v>HI-038</v>
      </c>
      <c r="D48" s="90" t="s">
        <v>502</v>
      </c>
      <c r="E48" s="89"/>
      <c r="F48" s="88"/>
    </row>
    <row r="49" spans="1:6" s="95" customFormat="1" ht="60">
      <c r="A49" s="54" t="str">
        <f t="shared" si="3"/>
        <v>039</v>
      </c>
      <c r="B49" s="93" t="s">
        <v>475</v>
      </c>
      <c r="C49" s="59" t="str">
        <f t="shared" si="4"/>
        <v>HI-039</v>
      </c>
      <c r="D49" s="90" t="s">
        <v>501</v>
      </c>
      <c r="E49" s="89"/>
      <c r="F49" s="88"/>
    </row>
    <row r="50" spans="1:6" s="95" customFormat="1" ht="24">
      <c r="A50" s="54" t="str">
        <f t="shared" si="3"/>
        <v>040</v>
      </c>
      <c r="B50" s="93" t="s">
        <v>475</v>
      </c>
      <c r="C50" s="59" t="str">
        <f t="shared" si="4"/>
        <v>HI-040</v>
      </c>
      <c r="D50" s="90" t="s">
        <v>500</v>
      </c>
      <c r="E50" s="89"/>
      <c r="F50" s="88"/>
    </row>
    <row r="51" spans="1:6" s="95" customFormat="1" ht="36">
      <c r="A51" s="54" t="str">
        <f t="shared" si="3"/>
        <v>041</v>
      </c>
      <c r="B51" s="93" t="s">
        <v>475</v>
      </c>
      <c r="C51" s="59" t="str">
        <f t="shared" si="4"/>
        <v>HI-041</v>
      </c>
      <c r="D51" s="90" t="s">
        <v>499</v>
      </c>
      <c r="E51" s="89"/>
      <c r="F51" s="88"/>
    </row>
    <row r="52" spans="1:6" s="95" customFormat="1" ht="48">
      <c r="A52" s="54" t="str">
        <f t="shared" si="3"/>
        <v>042</v>
      </c>
      <c r="B52" s="93" t="s">
        <v>475</v>
      </c>
      <c r="C52" s="59" t="str">
        <f t="shared" si="4"/>
        <v>HI-042</v>
      </c>
      <c r="D52" s="90" t="s">
        <v>498</v>
      </c>
      <c r="E52" s="89"/>
      <c r="F52" s="88"/>
    </row>
    <row r="53" spans="1:6" s="95" customFormat="1" ht="24">
      <c r="A53" s="54" t="str">
        <f t="shared" si="3"/>
        <v>043</v>
      </c>
      <c r="B53" s="93" t="s">
        <v>475</v>
      </c>
      <c r="C53" s="59" t="str">
        <f t="shared" si="4"/>
        <v>HI-043</v>
      </c>
      <c r="D53" s="90" t="s">
        <v>497</v>
      </c>
      <c r="E53" s="89"/>
      <c r="F53" s="88"/>
    </row>
    <row r="54" spans="1:6" s="95" customFormat="1" ht="48">
      <c r="A54" s="54" t="str">
        <f t="shared" si="3"/>
        <v>044</v>
      </c>
      <c r="B54" s="93" t="s">
        <v>475</v>
      </c>
      <c r="C54" s="59" t="str">
        <f t="shared" si="4"/>
        <v>HI-044</v>
      </c>
      <c r="D54" s="90" t="s">
        <v>496</v>
      </c>
      <c r="E54" s="89"/>
      <c r="F54" s="88"/>
    </row>
    <row r="55" spans="1:6" s="95" customFormat="1" ht="36">
      <c r="A55" s="54" t="str">
        <f t="shared" si="3"/>
        <v>045</v>
      </c>
      <c r="B55" s="93" t="s">
        <v>475</v>
      </c>
      <c r="C55" s="59" t="str">
        <f t="shared" si="4"/>
        <v>HI-045</v>
      </c>
      <c r="D55" s="90" t="s">
        <v>495</v>
      </c>
      <c r="E55" s="89"/>
      <c r="F55" s="88"/>
    </row>
    <row r="56" spans="1:6" s="95" customFormat="1" ht="24">
      <c r="A56" s="54" t="str">
        <f t="shared" si="3"/>
        <v>046</v>
      </c>
      <c r="B56" s="93" t="s">
        <v>475</v>
      </c>
      <c r="C56" s="59" t="str">
        <f t="shared" si="4"/>
        <v>HI-046</v>
      </c>
      <c r="D56" s="90" t="s">
        <v>494</v>
      </c>
      <c r="E56" s="89"/>
      <c r="F56" s="88"/>
    </row>
    <row r="57" spans="1:6" s="95" customFormat="1" ht="24">
      <c r="A57" s="54" t="str">
        <f t="shared" si="3"/>
        <v>047</v>
      </c>
      <c r="B57" s="93" t="s">
        <v>475</v>
      </c>
      <c r="C57" s="59" t="str">
        <f t="shared" si="4"/>
        <v>HI-047</v>
      </c>
      <c r="D57" s="90" t="s">
        <v>493</v>
      </c>
      <c r="E57" s="89"/>
      <c r="F57" s="88"/>
    </row>
    <row r="58" spans="1:6" s="95" customFormat="1" ht="60">
      <c r="A58" s="54" t="str">
        <f t="shared" si="3"/>
        <v>048</v>
      </c>
      <c r="B58" s="93" t="s">
        <v>475</v>
      </c>
      <c r="C58" s="59" t="str">
        <f t="shared" si="4"/>
        <v>HI-048</v>
      </c>
      <c r="D58" s="90" t="s">
        <v>492</v>
      </c>
      <c r="E58" s="89"/>
      <c r="F58" s="88"/>
    </row>
    <row r="59" spans="1:6" s="95" customFormat="1" ht="48">
      <c r="A59" s="54" t="str">
        <f t="shared" si="3"/>
        <v>049</v>
      </c>
      <c r="B59" s="93" t="s">
        <v>475</v>
      </c>
      <c r="C59" s="59" t="str">
        <f t="shared" si="4"/>
        <v>HI-049</v>
      </c>
      <c r="D59" s="90" t="s">
        <v>491</v>
      </c>
      <c r="E59" s="89"/>
      <c r="F59" s="88"/>
    </row>
    <row r="60" spans="1:6" s="95" customFormat="1" ht="24">
      <c r="A60" s="54" t="str">
        <f t="shared" si="3"/>
        <v>050</v>
      </c>
      <c r="B60" s="93" t="s">
        <v>475</v>
      </c>
      <c r="C60" s="59" t="str">
        <f t="shared" si="4"/>
        <v>HI-050</v>
      </c>
      <c r="D60" s="90" t="s">
        <v>490</v>
      </c>
      <c r="E60" s="89"/>
      <c r="F60" s="88"/>
    </row>
    <row r="61" spans="1:6" s="95" customFormat="1" ht="24">
      <c r="A61" s="54" t="str">
        <f t="shared" si="3"/>
        <v>051</v>
      </c>
      <c r="B61" s="93" t="s">
        <v>475</v>
      </c>
      <c r="C61" s="59" t="str">
        <f t="shared" si="4"/>
        <v>HI-051</v>
      </c>
      <c r="D61" s="90" t="s">
        <v>489</v>
      </c>
      <c r="E61" s="89"/>
      <c r="F61" s="88"/>
    </row>
    <row r="62" spans="1:6" s="95" customFormat="1" ht="60">
      <c r="A62" s="54" t="str">
        <f t="shared" si="3"/>
        <v>052</v>
      </c>
      <c r="B62" s="93" t="s">
        <v>475</v>
      </c>
      <c r="C62" s="59" t="str">
        <f t="shared" si="4"/>
        <v>HI-052</v>
      </c>
      <c r="D62" s="90" t="s">
        <v>488</v>
      </c>
      <c r="E62" s="89"/>
      <c r="F62" s="88"/>
    </row>
    <row r="63" spans="1:6" s="95" customFormat="1" ht="24">
      <c r="A63" s="54" t="str">
        <f t="shared" si="3"/>
        <v>053</v>
      </c>
      <c r="B63" s="93" t="s">
        <v>475</v>
      </c>
      <c r="C63" s="59" t="str">
        <f t="shared" si="4"/>
        <v>HI-053</v>
      </c>
      <c r="D63" s="90" t="s">
        <v>487</v>
      </c>
      <c r="E63" s="89"/>
      <c r="F63" s="88"/>
    </row>
    <row r="64" spans="1:6" s="95" customFormat="1" ht="48">
      <c r="A64" s="54" t="str">
        <f t="shared" si="3"/>
        <v>054</v>
      </c>
      <c r="B64" s="93" t="s">
        <v>475</v>
      </c>
      <c r="C64" s="59" t="str">
        <f t="shared" si="4"/>
        <v>HI-054</v>
      </c>
      <c r="D64" s="90" t="s">
        <v>486</v>
      </c>
      <c r="E64" s="89"/>
      <c r="F64" s="88"/>
    </row>
    <row r="65" spans="1:6" s="95" customFormat="1" ht="24">
      <c r="A65" s="54" t="str">
        <f t="shared" si="3"/>
        <v>055</v>
      </c>
      <c r="B65" s="93" t="s">
        <v>475</v>
      </c>
      <c r="C65" s="59" t="str">
        <f t="shared" si="4"/>
        <v>HI-055</v>
      </c>
      <c r="D65" s="90" t="s">
        <v>485</v>
      </c>
      <c r="E65" s="89"/>
      <c r="F65" s="88"/>
    </row>
    <row r="66" spans="1:6" s="95" customFormat="1" ht="36">
      <c r="A66" s="54" t="str">
        <f t="shared" si="3"/>
        <v>056</v>
      </c>
      <c r="B66" s="93" t="s">
        <v>475</v>
      </c>
      <c r="C66" s="59" t="str">
        <f t="shared" si="4"/>
        <v>HI-056</v>
      </c>
      <c r="D66" s="90" t="s">
        <v>484</v>
      </c>
      <c r="E66" s="89"/>
      <c r="F66" s="88"/>
    </row>
    <row r="67" spans="1:6" s="95" customFormat="1" ht="36">
      <c r="A67" s="54" t="str">
        <f t="shared" si="3"/>
        <v>057</v>
      </c>
      <c r="B67" s="93" t="s">
        <v>475</v>
      </c>
      <c r="C67" s="59" t="str">
        <f t="shared" si="4"/>
        <v>HI-057</v>
      </c>
      <c r="D67" s="90" t="s">
        <v>483</v>
      </c>
      <c r="E67" s="89"/>
      <c r="F67" s="88"/>
    </row>
    <row r="68" spans="1:6" s="95" customFormat="1" ht="24">
      <c r="A68" s="54" t="str">
        <f t="shared" si="3"/>
        <v>058</v>
      </c>
      <c r="B68" s="93" t="s">
        <v>475</v>
      </c>
      <c r="C68" s="59" t="str">
        <f t="shared" si="4"/>
        <v>HI-058</v>
      </c>
      <c r="D68" s="90" t="s">
        <v>482</v>
      </c>
      <c r="E68" s="89"/>
      <c r="F68" s="88"/>
    </row>
    <row r="69" spans="1:6" s="95" customFormat="1" ht="36">
      <c r="A69" s="54" t="str">
        <f t="shared" si="3"/>
        <v>059</v>
      </c>
      <c r="B69" s="93" t="s">
        <v>475</v>
      </c>
      <c r="C69" s="59" t="str">
        <f t="shared" si="4"/>
        <v>HI-059</v>
      </c>
      <c r="D69" s="90" t="s">
        <v>481</v>
      </c>
      <c r="E69" s="89"/>
      <c r="F69" s="88"/>
    </row>
    <row r="70" spans="1:6" s="95" customFormat="1" ht="72">
      <c r="A70" s="54" t="str">
        <f t="shared" si="3"/>
        <v>060</v>
      </c>
      <c r="B70" s="93" t="s">
        <v>475</v>
      </c>
      <c r="C70" s="59" t="str">
        <f t="shared" si="4"/>
        <v>HI-060</v>
      </c>
      <c r="D70" s="90" t="s">
        <v>480</v>
      </c>
      <c r="E70" s="89"/>
      <c r="F70" s="88"/>
    </row>
    <row r="71" spans="1:6" s="95" customFormat="1" ht="48">
      <c r="A71" s="54" t="str">
        <f t="shared" si="3"/>
        <v>061</v>
      </c>
      <c r="B71" s="93" t="s">
        <v>475</v>
      </c>
      <c r="C71" s="59" t="str">
        <f t="shared" si="4"/>
        <v>HI-061</v>
      </c>
      <c r="D71" s="90" t="s">
        <v>479</v>
      </c>
      <c r="E71" s="89"/>
      <c r="F71" s="88"/>
    </row>
    <row r="72" spans="1:6" s="95" customFormat="1" ht="24">
      <c r="A72" s="54" t="str">
        <f t="shared" si="3"/>
        <v>062</v>
      </c>
      <c r="B72" s="93" t="s">
        <v>475</v>
      </c>
      <c r="C72" s="59" t="str">
        <f t="shared" si="4"/>
        <v>HI-062</v>
      </c>
      <c r="D72" s="90" t="s">
        <v>478</v>
      </c>
      <c r="E72" s="89"/>
      <c r="F72" s="88"/>
    </row>
    <row r="73" spans="1:6" s="95" customFormat="1" ht="24">
      <c r="A73" s="54" t="str">
        <f t="shared" si="3"/>
        <v>063</v>
      </c>
      <c r="B73" s="93" t="s">
        <v>475</v>
      </c>
      <c r="C73" s="59" t="str">
        <f t="shared" si="4"/>
        <v>HI-063</v>
      </c>
      <c r="D73" s="90" t="s">
        <v>477</v>
      </c>
      <c r="E73" s="89"/>
      <c r="F73" s="88"/>
    </row>
    <row r="74" spans="1:6" s="95" customFormat="1" ht="36">
      <c r="A74" s="54" t="str">
        <f t="shared" si="3"/>
        <v>064</v>
      </c>
      <c r="B74" s="93" t="s">
        <v>475</v>
      </c>
      <c r="C74" s="59" t="str">
        <f t="shared" si="4"/>
        <v>HI-064</v>
      </c>
      <c r="D74" s="90" t="s">
        <v>476</v>
      </c>
      <c r="E74" s="89"/>
      <c r="F74" s="88"/>
    </row>
    <row r="75" spans="1:6" s="95" customFormat="1" ht="84">
      <c r="A75" s="54" t="str">
        <f t="shared" ref="A75:A103" si="5">TEXT(ROW()-10,"000")</f>
        <v>065</v>
      </c>
      <c r="B75" s="93" t="s">
        <v>475</v>
      </c>
      <c r="C75" s="59" t="str">
        <f t="shared" ref="C75:C103" si="6">CONCATENATE("HI-",A75)</f>
        <v>HI-065</v>
      </c>
      <c r="D75" s="93" t="s">
        <v>474</v>
      </c>
      <c r="E75" s="89"/>
      <c r="F75" s="88"/>
    </row>
    <row r="76" spans="1:6" s="95" customFormat="1" ht="36">
      <c r="A76" s="54" t="str">
        <f t="shared" si="5"/>
        <v>066</v>
      </c>
      <c r="B76" s="94" t="s">
        <v>468</v>
      </c>
      <c r="C76" s="59" t="str">
        <f t="shared" si="6"/>
        <v>HI-066</v>
      </c>
      <c r="D76" s="90" t="s">
        <v>473</v>
      </c>
      <c r="E76" s="89"/>
      <c r="F76" s="88"/>
    </row>
    <row r="77" spans="1:6" s="95" customFormat="1" ht="24">
      <c r="A77" s="54" t="str">
        <f t="shared" si="5"/>
        <v>067</v>
      </c>
      <c r="B77" s="94" t="s">
        <v>468</v>
      </c>
      <c r="C77" s="59" t="str">
        <f t="shared" si="6"/>
        <v>HI-067</v>
      </c>
      <c r="D77" s="90" t="s">
        <v>472</v>
      </c>
      <c r="E77" s="89"/>
      <c r="F77" s="88"/>
    </row>
    <row r="78" spans="1:6" s="95" customFormat="1" ht="48">
      <c r="A78" s="54" t="str">
        <f t="shared" si="5"/>
        <v>068</v>
      </c>
      <c r="B78" s="94" t="s">
        <v>468</v>
      </c>
      <c r="C78" s="59" t="str">
        <f t="shared" si="6"/>
        <v>HI-068</v>
      </c>
      <c r="D78" s="90" t="s">
        <v>471</v>
      </c>
      <c r="E78" s="89"/>
      <c r="F78" s="88"/>
    </row>
    <row r="79" spans="1:6" s="95" customFormat="1" ht="60">
      <c r="A79" s="54" t="str">
        <f t="shared" si="5"/>
        <v>069</v>
      </c>
      <c r="B79" s="94" t="s">
        <v>468</v>
      </c>
      <c r="C79" s="59" t="str">
        <f t="shared" si="6"/>
        <v>HI-069</v>
      </c>
      <c r="D79" s="90" t="s">
        <v>470</v>
      </c>
      <c r="E79" s="89"/>
      <c r="F79" s="88"/>
    </row>
    <row r="80" spans="1:6" s="87" customFormat="1" ht="48">
      <c r="A80" s="54" t="str">
        <f t="shared" si="5"/>
        <v>070</v>
      </c>
      <c r="B80" s="94" t="s">
        <v>468</v>
      </c>
      <c r="C80" s="59" t="str">
        <f t="shared" si="6"/>
        <v>HI-070</v>
      </c>
      <c r="D80" s="90" t="s">
        <v>469</v>
      </c>
      <c r="E80" s="89"/>
      <c r="F80" s="88"/>
    </row>
    <row r="81" spans="1:6" s="87" customFormat="1" ht="24">
      <c r="A81" s="54" t="str">
        <f t="shared" si="5"/>
        <v>071</v>
      </c>
      <c r="B81" s="94" t="s">
        <v>468</v>
      </c>
      <c r="C81" s="59" t="str">
        <f t="shared" si="6"/>
        <v>HI-071</v>
      </c>
      <c r="D81" s="90" t="s">
        <v>467</v>
      </c>
      <c r="E81" s="89"/>
      <c r="F81" s="88"/>
    </row>
    <row r="82" spans="1:6" s="87" customFormat="1" ht="24">
      <c r="A82" s="54" t="str">
        <f t="shared" si="5"/>
        <v>072</v>
      </c>
      <c r="B82" s="93" t="s">
        <v>464</v>
      </c>
      <c r="C82" s="59" t="str">
        <f t="shared" si="6"/>
        <v>HI-072</v>
      </c>
      <c r="D82" s="90" t="s">
        <v>466</v>
      </c>
      <c r="E82" s="89"/>
      <c r="F82" s="88"/>
    </row>
    <row r="83" spans="1:6" s="87" customFormat="1" ht="24">
      <c r="A83" s="54" t="str">
        <f t="shared" si="5"/>
        <v>073</v>
      </c>
      <c r="B83" s="93" t="s">
        <v>464</v>
      </c>
      <c r="C83" s="59" t="str">
        <f t="shared" si="6"/>
        <v>HI-073</v>
      </c>
      <c r="D83" s="90" t="s">
        <v>465</v>
      </c>
      <c r="E83" s="89"/>
      <c r="F83" s="88"/>
    </row>
    <row r="84" spans="1:6" s="87" customFormat="1" ht="24">
      <c r="A84" s="54" t="str">
        <f t="shared" si="5"/>
        <v>074</v>
      </c>
      <c r="B84" s="93" t="s">
        <v>464</v>
      </c>
      <c r="C84" s="59" t="str">
        <f t="shared" si="6"/>
        <v>HI-074</v>
      </c>
      <c r="D84" s="90" t="s">
        <v>463</v>
      </c>
      <c r="E84" s="89"/>
      <c r="F84" s="88"/>
    </row>
    <row r="85" spans="1:6" s="87" customFormat="1" ht="48">
      <c r="A85" s="54" t="str">
        <f t="shared" si="5"/>
        <v>075</v>
      </c>
      <c r="B85" s="93" t="s">
        <v>452</v>
      </c>
      <c r="C85" s="59" t="str">
        <f t="shared" si="6"/>
        <v>HI-075</v>
      </c>
      <c r="D85" s="90" t="s">
        <v>462</v>
      </c>
      <c r="E85" s="89"/>
      <c r="F85" s="88"/>
    </row>
    <row r="86" spans="1:6" s="87" customFormat="1" ht="48">
      <c r="A86" s="54" t="str">
        <f t="shared" si="5"/>
        <v>076</v>
      </c>
      <c r="B86" s="93" t="s">
        <v>452</v>
      </c>
      <c r="C86" s="59" t="str">
        <f t="shared" si="6"/>
        <v>HI-076</v>
      </c>
      <c r="D86" s="90" t="s">
        <v>461</v>
      </c>
      <c r="E86" s="89"/>
      <c r="F86" s="88"/>
    </row>
    <row r="87" spans="1:6" s="87" customFormat="1" ht="48">
      <c r="A87" s="54" t="str">
        <f t="shared" si="5"/>
        <v>077</v>
      </c>
      <c r="B87" s="93" t="s">
        <v>452</v>
      </c>
      <c r="C87" s="59" t="str">
        <f t="shared" si="6"/>
        <v>HI-077</v>
      </c>
      <c r="D87" s="90" t="s">
        <v>460</v>
      </c>
      <c r="E87" s="89"/>
      <c r="F87" s="88"/>
    </row>
    <row r="88" spans="1:6" s="87" customFormat="1" ht="36">
      <c r="A88" s="54" t="str">
        <f t="shared" si="5"/>
        <v>078</v>
      </c>
      <c r="B88" s="93" t="s">
        <v>452</v>
      </c>
      <c r="C88" s="59" t="str">
        <f t="shared" si="6"/>
        <v>HI-078</v>
      </c>
      <c r="D88" s="90" t="s">
        <v>459</v>
      </c>
      <c r="E88" s="89"/>
      <c r="F88" s="88"/>
    </row>
    <row r="89" spans="1:6" s="87" customFormat="1" ht="24">
      <c r="A89" s="54" t="str">
        <f t="shared" si="5"/>
        <v>079</v>
      </c>
      <c r="B89" s="93" t="s">
        <v>452</v>
      </c>
      <c r="C89" s="59" t="str">
        <f t="shared" si="6"/>
        <v>HI-079</v>
      </c>
      <c r="D89" s="90" t="s">
        <v>458</v>
      </c>
      <c r="E89" s="89"/>
      <c r="F89" s="88"/>
    </row>
    <row r="90" spans="1:6" s="87" customFormat="1" ht="24">
      <c r="A90" s="54" t="str">
        <f t="shared" si="5"/>
        <v>080</v>
      </c>
      <c r="B90" s="93" t="s">
        <v>452</v>
      </c>
      <c r="C90" s="59" t="str">
        <f t="shared" si="6"/>
        <v>HI-080</v>
      </c>
      <c r="D90" s="90" t="s">
        <v>457</v>
      </c>
      <c r="E90" s="89"/>
      <c r="F90" s="88"/>
    </row>
    <row r="91" spans="1:6" s="87" customFormat="1" ht="36">
      <c r="A91" s="54" t="str">
        <f t="shared" si="5"/>
        <v>081</v>
      </c>
      <c r="B91" s="93" t="s">
        <v>452</v>
      </c>
      <c r="C91" s="59" t="str">
        <f t="shared" si="6"/>
        <v>HI-081</v>
      </c>
      <c r="D91" s="90" t="s">
        <v>456</v>
      </c>
      <c r="E91" s="89"/>
      <c r="F91" s="88"/>
    </row>
    <row r="92" spans="1:6" s="87" customFormat="1" ht="36">
      <c r="A92" s="54" t="str">
        <f t="shared" si="5"/>
        <v>082</v>
      </c>
      <c r="B92" s="93" t="s">
        <v>452</v>
      </c>
      <c r="C92" s="59" t="str">
        <f t="shared" si="6"/>
        <v>HI-082</v>
      </c>
      <c r="D92" s="90" t="s">
        <v>455</v>
      </c>
      <c r="E92" s="89"/>
      <c r="F92" s="88"/>
    </row>
    <row r="93" spans="1:6" s="87" customFormat="1" ht="36">
      <c r="A93" s="54" t="str">
        <f t="shared" si="5"/>
        <v>083</v>
      </c>
      <c r="B93" s="93" t="s">
        <v>452</v>
      </c>
      <c r="C93" s="59" t="str">
        <f t="shared" si="6"/>
        <v>HI-083</v>
      </c>
      <c r="D93" s="90" t="s">
        <v>454</v>
      </c>
      <c r="E93" s="89"/>
      <c r="F93" s="88"/>
    </row>
    <row r="94" spans="1:6" s="87" customFormat="1" ht="24">
      <c r="A94" s="54" t="str">
        <f t="shared" si="5"/>
        <v>084</v>
      </c>
      <c r="B94" s="93" t="s">
        <v>452</v>
      </c>
      <c r="C94" s="59" t="str">
        <f t="shared" si="6"/>
        <v>HI-084</v>
      </c>
      <c r="D94" s="90" t="s">
        <v>453</v>
      </c>
      <c r="E94" s="89"/>
      <c r="F94" s="88"/>
    </row>
    <row r="95" spans="1:6" s="87" customFormat="1" ht="216">
      <c r="A95" s="54" t="str">
        <f t="shared" si="5"/>
        <v>085</v>
      </c>
      <c r="B95" s="92" t="s">
        <v>452</v>
      </c>
      <c r="C95" s="59" t="str">
        <f t="shared" si="6"/>
        <v>HI-085</v>
      </c>
      <c r="D95" s="90" t="s">
        <v>451</v>
      </c>
      <c r="E95" s="89"/>
      <c r="F95" s="91"/>
    </row>
    <row r="96" spans="1:6" s="87" customFormat="1" ht="72">
      <c r="A96" s="54" t="str">
        <f t="shared" si="5"/>
        <v>086</v>
      </c>
      <c r="B96" s="90" t="s">
        <v>448</v>
      </c>
      <c r="C96" s="59" t="str">
        <f t="shared" si="6"/>
        <v>HI-086</v>
      </c>
      <c r="D96" s="90" t="s">
        <v>450</v>
      </c>
      <c r="E96" s="89"/>
      <c r="F96" s="88"/>
    </row>
    <row r="97" spans="1:6" s="87" customFormat="1" ht="36">
      <c r="A97" s="54" t="str">
        <f t="shared" si="5"/>
        <v>087</v>
      </c>
      <c r="B97" s="90" t="s">
        <v>448</v>
      </c>
      <c r="C97" s="59" t="str">
        <f t="shared" si="6"/>
        <v>HI-087</v>
      </c>
      <c r="D97" s="90" t="s">
        <v>449</v>
      </c>
      <c r="E97" s="89"/>
      <c r="F97" s="88"/>
    </row>
    <row r="98" spans="1:6" s="87" customFormat="1" ht="24">
      <c r="A98" s="54" t="str">
        <f t="shared" si="5"/>
        <v>088</v>
      </c>
      <c r="B98" s="90" t="s">
        <v>448</v>
      </c>
      <c r="C98" s="59" t="str">
        <f t="shared" si="6"/>
        <v>HI-088</v>
      </c>
      <c r="D98" s="90" t="s">
        <v>447</v>
      </c>
      <c r="E98" s="89"/>
      <c r="F98" s="88"/>
    </row>
    <row r="99" spans="1:6" s="87" customFormat="1" ht="192">
      <c r="A99" s="54" t="str">
        <f t="shared" si="5"/>
        <v>089</v>
      </c>
      <c r="B99" s="90" t="s">
        <v>442</v>
      </c>
      <c r="C99" s="59" t="str">
        <f t="shared" si="6"/>
        <v>HI-089</v>
      </c>
      <c r="D99" s="90" t="s">
        <v>446</v>
      </c>
      <c r="E99" s="89"/>
      <c r="F99" s="88"/>
    </row>
    <row r="100" spans="1:6" s="87" customFormat="1" ht="36">
      <c r="A100" s="54" t="str">
        <f t="shared" si="5"/>
        <v>090</v>
      </c>
      <c r="B100" s="90" t="s">
        <v>442</v>
      </c>
      <c r="C100" s="59" t="str">
        <f t="shared" si="6"/>
        <v>HI-090</v>
      </c>
      <c r="D100" s="90" t="s">
        <v>445</v>
      </c>
      <c r="E100" s="89"/>
      <c r="F100" s="88"/>
    </row>
    <row r="101" spans="1:6" s="87" customFormat="1" ht="24">
      <c r="A101" s="54" t="str">
        <f t="shared" si="5"/>
        <v>091</v>
      </c>
      <c r="B101" s="90" t="s">
        <v>442</v>
      </c>
      <c r="C101" s="59" t="str">
        <f t="shared" si="6"/>
        <v>HI-091</v>
      </c>
      <c r="D101" s="90" t="s">
        <v>444</v>
      </c>
      <c r="E101" s="89"/>
      <c r="F101" s="88"/>
    </row>
    <row r="102" spans="1:6" s="87" customFormat="1" ht="36">
      <c r="A102" s="54" t="str">
        <f t="shared" si="5"/>
        <v>092</v>
      </c>
      <c r="B102" s="90" t="s">
        <v>442</v>
      </c>
      <c r="C102" s="59" t="str">
        <f t="shared" si="6"/>
        <v>HI-092</v>
      </c>
      <c r="D102" s="90" t="s">
        <v>443</v>
      </c>
      <c r="E102" s="89"/>
      <c r="F102" s="88"/>
    </row>
    <row r="103" spans="1:6" s="87" customFormat="1" ht="24">
      <c r="A103" s="54" t="str">
        <f t="shared" si="5"/>
        <v>093</v>
      </c>
      <c r="B103" s="90" t="s">
        <v>442</v>
      </c>
      <c r="C103" s="59" t="str">
        <f t="shared" si="6"/>
        <v>HI-093</v>
      </c>
      <c r="D103" s="90" t="s">
        <v>441</v>
      </c>
      <c r="E103" s="89"/>
      <c r="F103" s="88"/>
    </row>
  </sheetData>
  <mergeCells count="1">
    <mergeCell ref="B4:D4"/>
  </mergeCells>
  <pageMargins left="0.25" right="0.25" top="0.75" bottom="0.75" header="0.3" footer="0.3"/>
  <pageSetup paperSize="9" scale="79" fitToHeight="0" orientation="landscape"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01B1CD23075B4A8B3113DE4A143000" ma:contentTypeVersion="2" ma:contentTypeDescription="Create a new document." ma:contentTypeScope="" ma:versionID="4ee747f560a2a9c595cc4a414467da70">
  <xsd:schema xmlns:xsd="http://www.w3.org/2001/XMLSchema" xmlns:xs="http://www.w3.org/2001/XMLSchema" xmlns:p="http://schemas.microsoft.com/office/2006/metadata/properties" xmlns:ns2="92b4d08c-a9b0-4b6e-ada6-678ee198b4d5" targetNamespace="http://schemas.microsoft.com/office/2006/metadata/properties" ma:root="true" ma:fieldsID="9e4a0a8eca43500c4f84e7e8b22b0899" ns2:_="">
    <xsd:import namespace="92b4d08c-a9b0-4b6e-ada6-678ee198b4d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b4d08c-a9b0-4b6e-ada6-678ee198b4d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CE3289-9DF2-44A9-BBEA-60B81DC5098A}"/>
</file>

<file path=customXml/itemProps2.xml><?xml version="1.0" encoding="utf-8"?>
<ds:datastoreItem xmlns:ds="http://schemas.openxmlformats.org/officeDocument/2006/customXml" ds:itemID="{6CB486CD-551A-4F78-AFF3-1210C3105D67}">
  <ds:schemaRefs>
    <ds:schemaRef ds:uri="http://schemas.microsoft.com/sharepoint/v3/contenttype/forms"/>
  </ds:schemaRefs>
</ds:datastoreItem>
</file>

<file path=customXml/itemProps3.xml><?xml version="1.0" encoding="utf-8"?>
<ds:datastoreItem xmlns:ds="http://schemas.openxmlformats.org/officeDocument/2006/customXml" ds:itemID="{703BE6DC-2450-4526-B5B9-BA035DA226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Acknowledgment</vt:lpstr>
      <vt:lpstr>Back End</vt:lpstr>
      <vt:lpstr>Front End</vt:lpstr>
      <vt:lpstr>Adjudication Part1</vt:lpstr>
      <vt:lpstr>Adjudication Part2</vt:lpstr>
      <vt:lpstr>Cloud Requirements</vt:lpstr>
      <vt:lpstr>Cloud Platform Compliance</vt:lpstr>
      <vt:lpstr>Training and Implementation</vt:lpstr>
      <vt:lpstr>Hardware Infrastructure</vt:lpstr>
      <vt:lpstr>SLA</vt:lpstr>
      <vt:lpstr>'Hardware Infrastructure'!Print_Area</vt:lpstr>
      <vt:lpstr>'Back End'!Print_Titles</vt:lpstr>
      <vt:lpstr>'Front End'!Print_Titles</vt:lpstr>
      <vt:lpstr>'Training and Implementation'!Print_Titles</vt:lpstr>
    </vt:vector>
  </TitlesOfParts>
  <Manager/>
  <Company>Parkway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srk006348</dc:creator>
  <cp:keywords/>
  <dc:description/>
  <cp:lastModifiedBy>Lee Soo Wee</cp:lastModifiedBy>
  <cp:revision/>
  <cp:lastPrinted>2016-08-25T14:04:56Z</cp:lastPrinted>
  <dcterms:created xsi:type="dcterms:W3CDTF">2009-11-05T04:33:00Z</dcterms:created>
  <dcterms:modified xsi:type="dcterms:W3CDTF">2016-08-25T14:05:19Z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0x010100B301B1CD23075B4A8B3113DE4A143000</vt:lpwstr>
  </property>
</Properties>
</file>